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piacortez/Library/CloudStorage/OneDrive-Personal/Documentos Mac/Arriendo Vajilla/"/>
    </mc:Choice>
  </mc:AlternateContent>
  <xr:revisionPtr revIDLastSave="0" documentId="13_ncr:1_{7EDB15C1-06D6-4C4A-BBF8-6A57D11D4D69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Lista de Precios" sheetId="1" r:id="rId1"/>
  </sheets>
  <definedNames>
    <definedName name="_xlnm.Print_Area" localSheetId="0">'Lista de Precios'!$A$1:$K$87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VB+tmAI3dxzoMk+kkafkWo6I0XmYXv77FqE5MLNxSs="/>
    </ext>
  </extLst>
</workbook>
</file>

<file path=xl/calcChain.xml><?xml version="1.0" encoding="utf-8"?>
<calcChain xmlns="http://schemas.openxmlformats.org/spreadsheetml/2006/main">
  <c r="J65" i="1" l="1"/>
  <c r="J66" i="1"/>
  <c r="J67" i="1"/>
  <c r="J68" i="1"/>
  <c r="J69" i="1"/>
  <c r="J70" i="1"/>
  <c r="J71" i="1"/>
  <c r="J64" i="1"/>
  <c r="J33" i="1"/>
  <c r="J34" i="1"/>
  <c r="J30" i="1"/>
  <c r="J31" i="1"/>
  <c r="J32" i="1"/>
  <c r="J35" i="1"/>
  <c r="J36" i="1"/>
  <c r="J37" i="1"/>
  <c r="J54" i="1"/>
  <c r="J55" i="1"/>
  <c r="J56" i="1"/>
  <c r="J57" i="1"/>
  <c r="J58" i="1"/>
  <c r="J59" i="1"/>
  <c r="J60" i="1"/>
  <c r="J61" i="1"/>
  <c r="J62" i="1"/>
  <c r="J26" i="1"/>
  <c r="J27" i="1"/>
  <c r="D52" i="1"/>
  <c r="D53" i="1"/>
  <c r="D54" i="1"/>
  <c r="D55" i="1"/>
  <c r="D56" i="1"/>
  <c r="D57" i="1"/>
  <c r="D58" i="1"/>
  <c r="D59" i="1"/>
  <c r="J53" i="1"/>
  <c r="J52" i="1"/>
  <c r="J51" i="1"/>
  <c r="J50" i="1"/>
  <c r="J49" i="1"/>
  <c r="J48" i="1"/>
  <c r="J45" i="1"/>
  <c r="J44" i="1"/>
  <c r="J43" i="1"/>
  <c r="J42" i="1"/>
  <c r="J41" i="1"/>
  <c r="J40" i="1"/>
  <c r="J39" i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D51" i="1"/>
  <c r="D50" i="1"/>
  <c r="D49" i="1"/>
  <c r="D48" i="1"/>
  <c r="D47" i="1"/>
  <c r="D46" i="1"/>
  <c r="D42" i="1" l="1"/>
  <c r="D43" i="1"/>
  <c r="D44" i="1"/>
  <c r="D38" i="1"/>
  <c r="D37" i="1"/>
  <c r="D21" i="1"/>
  <c r="D22" i="1"/>
  <c r="D23" i="1"/>
  <c r="D16" i="1"/>
  <c r="D8" i="1"/>
  <c r="D9" i="1"/>
  <c r="D7" i="1"/>
  <c r="J75" i="1"/>
  <c r="J74" i="1"/>
  <c r="J73" i="1"/>
  <c r="D41" i="1"/>
  <c r="D40" i="1"/>
  <c r="D39" i="1"/>
  <c r="D36" i="1"/>
  <c r="D35" i="1"/>
  <c r="D34" i="1"/>
  <c r="D32" i="1"/>
  <c r="D31" i="1"/>
  <c r="D30" i="1"/>
  <c r="D29" i="1"/>
  <c r="D27" i="1"/>
  <c r="D26" i="1"/>
  <c r="D25" i="1"/>
  <c r="D19" i="1"/>
  <c r="D18" i="1"/>
  <c r="D17" i="1"/>
  <c r="D14" i="1"/>
  <c r="D13" i="1"/>
  <c r="D12" i="1"/>
  <c r="D10" i="1"/>
  <c r="J78" i="1" l="1"/>
  <c r="J80" i="1" s="1"/>
  <c r="J81" i="1" s="1"/>
  <c r="J83" i="1" s="1"/>
</calcChain>
</file>

<file path=xl/sharedStrings.xml><?xml version="1.0" encoding="utf-8"?>
<sst xmlns="http://schemas.openxmlformats.org/spreadsheetml/2006/main" count="180" uniqueCount="133">
  <si>
    <t xml:space="preserve">REPOSICION </t>
  </si>
  <si>
    <t xml:space="preserve">Cantidad </t>
  </si>
  <si>
    <t xml:space="preserve">Plato Cuadrado </t>
  </si>
  <si>
    <t xml:space="preserve">Valor </t>
  </si>
  <si>
    <t>Total - Neto</t>
  </si>
  <si>
    <t xml:space="preserve">Reposicion </t>
  </si>
  <si>
    <t xml:space="preserve">Bandejas y Ensaladeras </t>
  </si>
  <si>
    <t xml:space="preserve">Bandeja Garzón Acero </t>
  </si>
  <si>
    <t>Bandeja Garzón Redonda Antideslizante</t>
  </si>
  <si>
    <t>Plato Loza Cuadrado grande</t>
  </si>
  <si>
    <t>Plato Loza Cuadrado mediano</t>
  </si>
  <si>
    <t xml:space="preserve">Plato Redondo </t>
  </si>
  <si>
    <t>Plato Loza ensalada o bocadillos</t>
  </si>
  <si>
    <t>Plaque Ovalado Acero grande</t>
  </si>
  <si>
    <t>Plaque Ovalado Acero mediano</t>
  </si>
  <si>
    <t xml:space="preserve">Implementación </t>
  </si>
  <si>
    <t xml:space="preserve">Alcuza 2 Piezas Loza </t>
  </si>
  <si>
    <t xml:space="preserve">Azucarero Loza </t>
  </si>
  <si>
    <t xml:space="preserve">Cafetera Acero </t>
  </si>
  <si>
    <t xml:space="preserve">Taza de Té            Con Plato               </t>
  </si>
  <si>
    <t xml:space="preserve">Cenicero Loza </t>
  </si>
  <si>
    <t xml:space="preserve">Taza Café             Con plato </t>
  </si>
  <si>
    <t xml:space="preserve">Cuchara Loza Cocktail </t>
  </si>
  <si>
    <t xml:space="preserve">Taza Consomé      Con Plato </t>
  </si>
  <si>
    <t xml:space="preserve">Hielera Acero </t>
  </si>
  <si>
    <t xml:space="preserve">Compotera            Con Plato </t>
  </si>
  <si>
    <t>Cremero o jugo de limon loza</t>
  </si>
  <si>
    <t>Copa Espumante y Aperitivo</t>
  </si>
  <si>
    <t>Pocillo porta sachet</t>
  </si>
  <si>
    <t>Pocillo Cuadrado Loza pequeño</t>
  </si>
  <si>
    <t>Pocillo Redondo Loza pequeño</t>
  </si>
  <si>
    <t xml:space="preserve">Copa Vino mesa </t>
  </si>
  <si>
    <t xml:space="preserve">Salero vidrio </t>
  </si>
  <si>
    <t xml:space="preserve">Panera </t>
  </si>
  <si>
    <t xml:space="preserve">Salsera Loza </t>
  </si>
  <si>
    <t xml:space="preserve">Copa Agua          </t>
  </si>
  <si>
    <t>Fuente Forma Pescado Grande</t>
  </si>
  <si>
    <t xml:space="preserve">Vasos Trago - Postre - Cocktail </t>
  </si>
  <si>
    <t>Tabla Queso Madera 25*35</t>
  </si>
  <si>
    <t>Vaso alto bebida</t>
  </si>
  <si>
    <t>Percolador                  10 Lt.</t>
  </si>
  <si>
    <t>Vaso corto liso jugo</t>
  </si>
  <si>
    <t>Percolador                  6 Lt.</t>
  </si>
  <si>
    <t>Vaso para postre</t>
  </si>
  <si>
    <t xml:space="preserve">Cuchara Sopa </t>
  </si>
  <si>
    <t xml:space="preserve">Cuchara Postre </t>
  </si>
  <si>
    <t>Cuchara Té</t>
  </si>
  <si>
    <t xml:space="preserve">Cuchara Café </t>
  </si>
  <si>
    <t>Silla Plegable acolchada</t>
  </si>
  <si>
    <t xml:space="preserve">Cuchillo Entrada </t>
  </si>
  <si>
    <t xml:space="preserve">Mantelería  </t>
  </si>
  <si>
    <t xml:space="preserve">Cuchillo Principal </t>
  </si>
  <si>
    <t xml:space="preserve">Tenedor Entrada </t>
  </si>
  <si>
    <t>Mantel Redondo     Negro elegante</t>
  </si>
  <si>
    <t xml:space="preserve">Tenedor Principal </t>
  </si>
  <si>
    <t xml:space="preserve">Mantel Cuadrado              Blanco </t>
  </si>
  <si>
    <t xml:space="preserve">Tenedor Torta </t>
  </si>
  <si>
    <t>Mantel Cuadrado      Marfil elegante</t>
  </si>
  <si>
    <t>Pinzas  hielo</t>
  </si>
  <si>
    <t>Mantel negro rectangular Spandex</t>
  </si>
  <si>
    <t xml:space="preserve">Tenaza  Ensalada </t>
  </si>
  <si>
    <t xml:space="preserve">Mantel Rectangular          Blanco </t>
  </si>
  <si>
    <t xml:space="preserve">Mantel Rectangular          Negro </t>
  </si>
  <si>
    <t xml:space="preserve">Servilleta                          Marfil </t>
  </si>
  <si>
    <t xml:space="preserve">Funda de Silla Spandex   Negra   </t>
  </si>
  <si>
    <t>Carpeta (roja, negra, beige)</t>
  </si>
  <si>
    <t>Carpeta blanca elegante</t>
  </si>
  <si>
    <t>Caminito mesa fuccia</t>
  </si>
  <si>
    <t>Caminito mesa azul</t>
  </si>
  <si>
    <t xml:space="preserve">Decoración </t>
  </si>
  <si>
    <t>Pecera Vidrio pequeña</t>
  </si>
  <si>
    <t>Pecera Vidrio grande</t>
  </si>
  <si>
    <t>Florero tubo alto</t>
  </si>
  <si>
    <t>Florero tubo bajo</t>
  </si>
  <si>
    <t>OTROS</t>
  </si>
  <si>
    <t>Listado de Precios Arriendos 2024</t>
  </si>
  <si>
    <t>cotizaciones@arriendosulala.cl</t>
  </si>
  <si>
    <t>Contacto WhastApp:  +569 3862 0135</t>
  </si>
  <si>
    <t>IVA</t>
  </si>
  <si>
    <t>Dias de Arriendo</t>
  </si>
  <si>
    <t>Valor de Garantía</t>
  </si>
  <si>
    <t>Mesa Redonda  8 -10 Pers. (1,5)</t>
  </si>
  <si>
    <t>Mantel Redondo blanco 3mts diametro</t>
  </si>
  <si>
    <t>Copa Champaña flauta   170 cc</t>
  </si>
  <si>
    <t>Copa Aperitivo diamante 100 cc</t>
  </si>
  <si>
    <t>Copa Blanco 185 cc</t>
  </si>
  <si>
    <t>Copa Tinto  230 cc</t>
  </si>
  <si>
    <t>Copa Aperol 320 cc</t>
  </si>
  <si>
    <t>Silla Plegable alta resistencia</t>
  </si>
  <si>
    <t>Mobiliario</t>
  </si>
  <si>
    <t>Hielera Vidrio</t>
  </si>
  <si>
    <t>Jarro de Vidrio de 1 Lt.</t>
  </si>
  <si>
    <t>Jarro Dispensador 5 Lts con Soporte</t>
  </si>
  <si>
    <t>Valor Neto Arriendo</t>
  </si>
  <si>
    <t xml:space="preserve">Valor Despacho </t>
  </si>
  <si>
    <t>Total Arriendo + Despacho</t>
  </si>
  <si>
    <t>Total a Pagar</t>
  </si>
  <si>
    <t xml:space="preserve">Mesa plegable 6  Pers. (0,75 x 1.8 mt.)  </t>
  </si>
  <si>
    <t>Hielera Gigante 87 Litros</t>
  </si>
  <si>
    <t>Mesa Redonda  Pata Alta Cocktail (apoyo)</t>
  </si>
  <si>
    <t>Silla Chiavari dorada c/ Cojin Negro</t>
  </si>
  <si>
    <t xml:space="preserve">Mesa plegable 4 Pers. (1 mtx 1 mt.)  </t>
  </si>
  <si>
    <t>Vaso corto whisky</t>
  </si>
  <si>
    <t xml:space="preserve">Cuchilleria </t>
  </si>
  <si>
    <t>Percolador                  16 Lt.</t>
  </si>
  <si>
    <t>Calentador de Agua    18 Lt.</t>
  </si>
  <si>
    <t>Plato hoja dorada</t>
  </si>
  <si>
    <t xml:space="preserve">Plato rectangular M </t>
  </si>
  <si>
    <t>Plato rectangular XL</t>
  </si>
  <si>
    <t xml:space="preserve">Plato rectangular L </t>
  </si>
  <si>
    <t xml:space="preserve">Plato rectangular S </t>
  </si>
  <si>
    <t>Plato provenzal Ovalado L</t>
  </si>
  <si>
    <t xml:space="preserve">Plato provenzal Redondo L </t>
  </si>
  <si>
    <t>Implementación Cafetería</t>
  </si>
  <si>
    <t>Hervidor 1,5 lt.</t>
  </si>
  <si>
    <t>Termo 1,9 LT para agua</t>
  </si>
  <si>
    <t>Termo 1,9 LT para café</t>
  </si>
  <si>
    <t>Termo blanco para leche</t>
  </si>
  <si>
    <r>
      <t xml:space="preserve">Plato Principal Cuadrado  </t>
    </r>
    <r>
      <rPr>
        <sz val="9"/>
        <color theme="1"/>
        <rFont val="Arial"/>
        <family val="2"/>
      </rPr>
      <t>(24 X 24)</t>
    </r>
  </si>
  <si>
    <r>
      <t xml:space="preserve">Plato Entrada   Cuadrado </t>
    </r>
    <r>
      <rPr>
        <sz val="9"/>
        <color theme="1"/>
        <rFont val="Arial"/>
        <family val="2"/>
      </rPr>
      <t xml:space="preserve"> (20 X 20)</t>
    </r>
  </si>
  <si>
    <r>
      <t xml:space="preserve">Plato Pan         Cuadrado </t>
    </r>
    <r>
      <rPr>
        <sz val="9"/>
        <color theme="1"/>
        <rFont val="Arial"/>
        <family val="2"/>
      </rPr>
      <t xml:space="preserve"> (14 X 14)</t>
    </r>
  </si>
  <si>
    <r>
      <t xml:space="preserve">Plato Hondo     Cuadrado  </t>
    </r>
    <r>
      <rPr>
        <sz val="9"/>
        <color theme="1"/>
        <rFont val="Arial"/>
        <family val="2"/>
      </rPr>
      <t>(20 X 20)</t>
    </r>
  </si>
  <si>
    <r>
      <t xml:space="preserve">Plato Principal Redondo   </t>
    </r>
    <r>
      <rPr>
        <sz val="10"/>
        <color theme="1"/>
        <rFont val="Arial"/>
        <family val="2"/>
      </rPr>
      <t>(26 cm)</t>
    </r>
  </si>
  <si>
    <r>
      <t xml:space="preserve">Plato Entrada   Redondo  </t>
    </r>
    <r>
      <rPr>
        <sz val="10"/>
        <color theme="1"/>
        <rFont val="Arial"/>
        <family val="2"/>
      </rPr>
      <t xml:space="preserve"> (20 cm)</t>
    </r>
  </si>
  <si>
    <r>
      <t xml:space="preserve">Plato Pan         Redondo   </t>
    </r>
    <r>
      <rPr>
        <sz val="10"/>
        <color theme="1"/>
        <rFont val="Arial"/>
        <family val="2"/>
      </rPr>
      <t>(16 cm)</t>
    </r>
  </si>
  <si>
    <r>
      <t>Jarro Vidrio 1</t>
    </r>
    <r>
      <rPr>
        <sz val="9"/>
        <color theme="1"/>
        <rFont val="Arial"/>
        <family val="2"/>
      </rPr>
      <t xml:space="preserve">,5 Lt. </t>
    </r>
  </si>
  <si>
    <t>Tazas</t>
  </si>
  <si>
    <t>Dirección Despacho</t>
  </si>
  <si>
    <t>Fecha:</t>
  </si>
  <si>
    <t>Hora:</t>
  </si>
  <si>
    <t xml:space="preserve">Nombre </t>
  </si>
  <si>
    <t>Teléfono</t>
  </si>
  <si>
    <t>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</si>
</sst>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_-;\-&quot;$&quot;* #,##0_-;_-&quot;$&quot;* &quot;-&quot;??_-;_-@"/>
    <numFmt numFmtId="165" formatCode="_-[$$-340A]\ * #,##0_-;\-[$$-340A]\ * #,##0_-;_-[$$-340A]\ * &quot;-&quot;_-;_-@"/>
    <numFmt numFmtId="166" formatCode="_-&quot;$&quot;\ * #,##0_-;\-&quot;$&quot;\ * #,##0_-;_-&quot;$&quot;\ * &quot;-&quot;??_-;_-@"/>
    <numFmt numFmtId="167" formatCode="_-[$$-80A]* #,##0_-;\-[$$-80A]* #,##0_-;_-[$$-80A]* &quot;-&quot;??_-;_-@_-"/>
  </numFmts>
  <fonts count="26" x14ac:knownFonts="1">
    <font>
      <sz val="11"/>
      <color theme="1"/>
      <name val="Calibri"/>
      <scheme val="minor"/>
    </font>
    <font>
      <b/>
      <sz val="18"/>
      <color rgb="FF595959"/>
      <name val="Cambria"/>
      <family val="1"/>
    </font>
    <font>
      <sz val="11"/>
      <name val="Calibri"/>
      <family val="2"/>
    </font>
    <font>
      <sz val="20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  <font>
      <sz val="10"/>
      <color theme="1"/>
      <name val="Arial"/>
      <family val="2"/>
    </font>
    <font>
      <sz val="14"/>
      <color theme="1"/>
      <name val="Cambria"/>
      <family val="1"/>
    </font>
    <font>
      <b/>
      <sz val="12"/>
      <color theme="1"/>
      <name val="Cambria"/>
      <family val="1"/>
    </font>
    <font>
      <sz val="15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22"/>
      <color theme="1"/>
      <name val="Cambria"/>
      <family val="1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169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/>
    <xf numFmtId="0" fontId="8" fillId="2" borderId="1" xfId="0" applyFont="1" applyFill="1" applyBorder="1"/>
    <xf numFmtId="0" fontId="10" fillId="2" borderId="1" xfId="0" applyFont="1" applyFill="1" applyBorder="1"/>
    <xf numFmtId="164" fontId="10" fillId="2" borderId="1" xfId="0" applyNumberFormat="1" applyFont="1" applyFill="1" applyBorder="1"/>
    <xf numFmtId="0" fontId="12" fillId="2" borderId="1" xfId="0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0" fontId="10" fillId="2" borderId="8" xfId="0" applyFont="1" applyFill="1" applyBorder="1"/>
    <xf numFmtId="164" fontId="10" fillId="2" borderId="8" xfId="0" applyNumberFormat="1" applyFont="1" applyFill="1" applyBorder="1"/>
    <xf numFmtId="0" fontId="0" fillId="0" borderId="8" xfId="0" applyBorder="1"/>
    <xf numFmtId="0" fontId="12" fillId="2" borderId="8" xfId="0" applyFont="1" applyFill="1" applyBorder="1"/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167" fontId="18" fillId="3" borderId="37" xfId="2" applyNumberFormat="1" applyFont="1" applyFill="1" applyBorder="1" applyAlignment="1" applyProtection="1">
      <alignment vertical="center"/>
      <protection locked="0"/>
    </xf>
    <xf numFmtId="0" fontId="16" fillId="0" borderId="8" xfId="0" applyFont="1" applyBorder="1"/>
    <xf numFmtId="0" fontId="4" fillId="0" borderId="0" xfId="0" applyFont="1"/>
    <xf numFmtId="0" fontId="4" fillId="0" borderId="1" xfId="0" applyFont="1" applyBorder="1"/>
    <xf numFmtId="0" fontId="4" fillId="0" borderId="5" xfId="0" applyFont="1" applyBorder="1"/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10" fillId="0" borderId="1" xfId="0" applyFont="1" applyBorder="1"/>
    <xf numFmtId="3" fontId="11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0" fontId="4" fillId="0" borderId="8" xfId="0" applyFont="1" applyBorder="1"/>
    <xf numFmtId="0" fontId="13" fillId="0" borderId="1" xfId="0" applyFont="1" applyBorder="1"/>
    <xf numFmtId="0" fontId="10" fillId="0" borderId="8" xfId="0" applyFont="1" applyBorder="1" applyAlignment="1">
      <alignment horizontal="center"/>
    </xf>
    <xf numFmtId="0" fontId="14" fillId="0" borderId="22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20" fillId="0" borderId="30" xfId="0" applyFont="1" applyBorder="1"/>
    <xf numFmtId="0" fontId="20" fillId="0" borderId="31" xfId="0" applyFont="1" applyBorder="1"/>
    <xf numFmtId="0" fontId="20" fillId="0" borderId="8" xfId="0" applyFont="1" applyBorder="1"/>
    <xf numFmtId="0" fontId="16" fillId="0" borderId="0" xfId="0" applyFont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164" fontId="19" fillId="0" borderId="1" xfId="0" applyNumberFormat="1" applyFont="1" applyBorder="1" applyAlignment="1">
      <alignment horizontal="left"/>
    </xf>
    <xf numFmtId="164" fontId="19" fillId="0" borderId="1" xfId="0" applyNumberFormat="1" applyFont="1" applyBorder="1"/>
    <xf numFmtId="0" fontId="19" fillId="0" borderId="8" xfId="0" applyFont="1" applyBorder="1" applyAlignment="1">
      <alignment horizontal="left"/>
    </xf>
    <xf numFmtId="164" fontId="19" fillId="0" borderId="8" xfId="0" applyNumberFormat="1" applyFont="1" applyBorder="1" applyAlignment="1">
      <alignment horizontal="left"/>
    </xf>
    <xf numFmtId="164" fontId="19" fillId="0" borderId="8" xfId="0" applyNumberFormat="1" applyFont="1" applyBorder="1"/>
    <xf numFmtId="164" fontId="5" fillId="0" borderId="1" xfId="0" applyNumberFormat="1" applyFont="1" applyBorder="1" applyAlignment="1">
      <alignment horizontal="left"/>
    </xf>
    <xf numFmtId="164" fontId="5" fillId="0" borderId="8" xfId="0" applyNumberFormat="1" applyFont="1" applyBorder="1"/>
    <xf numFmtId="165" fontId="5" fillId="0" borderId="9" xfId="0" applyNumberFormat="1" applyFont="1" applyBorder="1" applyAlignment="1">
      <alignment horizontal="center"/>
    </xf>
    <xf numFmtId="0" fontId="14" fillId="0" borderId="18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164" fontId="16" fillId="0" borderId="32" xfId="0" applyNumberFormat="1" applyFont="1" applyBorder="1" applyAlignment="1" applyProtection="1">
      <alignment vertical="center"/>
      <protection locked="0"/>
    </xf>
    <xf numFmtId="164" fontId="16" fillId="0" borderId="15" xfId="0" applyNumberFormat="1" applyFont="1" applyBorder="1" applyAlignment="1" applyProtection="1">
      <alignment vertical="center"/>
      <protection locked="0"/>
    </xf>
    <xf numFmtId="164" fontId="16" fillId="3" borderId="21" xfId="0" applyNumberFormat="1" applyFont="1" applyFill="1" applyBorder="1" applyAlignment="1" applyProtection="1">
      <alignment vertical="center"/>
      <protection locked="0"/>
    </xf>
    <xf numFmtId="167" fontId="16" fillId="0" borderId="15" xfId="0" applyNumberFormat="1" applyFont="1" applyBorder="1" applyAlignment="1" applyProtection="1">
      <alignment vertical="center"/>
      <protection locked="0"/>
    </xf>
    <xf numFmtId="164" fontId="16" fillId="0" borderId="0" xfId="0" applyNumberFormat="1" applyFont="1"/>
    <xf numFmtId="0" fontId="6" fillId="0" borderId="10" xfId="0" applyFont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center"/>
    </xf>
    <xf numFmtId="164" fontId="6" fillId="0" borderId="10" xfId="0" applyNumberFormat="1" applyFont="1" applyBorder="1"/>
    <xf numFmtId="166" fontId="9" fillId="0" borderId="10" xfId="0" applyNumberFormat="1" applyFont="1" applyBorder="1"/>
    <xf numFmtId="166" fontId="19" fillId="0" borderId="10" xfId="0" applyNumberFormat="1" applyFont="1" applyBorder="1"/>
    <xf numFmtId="164" fontId="6" fillId="0" borderId="10" xfId="0" applyNumberFormat="1" applyFont="1" applyBorder="1" applyAlignment="1" applyProtection="1">
      <alignment horizontal="left"/>
      <protection locked="0"/>
    </xf>
    <xf numFmtId="0" fontId="7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164" fontId="6" fillId="0" borderId="10" xfId="0" applyNumberFormat="1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left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6" fillId="0" borderId="14" xfId="0" applyFont="1" applyBorder="1" applyAlignment="1" applyProtection="1">
      <alignment horizontal="center"/>
      <protection locked="0"/>
    </xf>
    <xf numFmtId="165" fontId="9" fillId="0" borderId="15" xfId="0" applyNumberFormat="1" applyFont="1" applyBorder="1"/>
    <xf numFmtId="0" fontId="7" fillId="0" borderId="14" xfId="0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7" fillId="0" borderId="36" xfId="0" applyFont="1" applyBorder="1" applyAlignment="1">
      <alignment horizontal="left" vertical="center"/>
    </xf>
    <xf numFmtId="164" fontId="6" fillId="0" borderId="36" xfId="0" applyNumberFormat="1" applyFont="1" applyBorder="1" applyAlignment="1">
      <alignment horizontal="center"/>
    </xf>
    <xf numFmtId="165" fontId="9" fillId="0" borderId="37" xfId="0" applyNumberFormat="1" applyFont="1" applyBorder="1"/>
    <xf numFmtId="164" fontId="6" fillId="0" borderId="36" xfId="0" applyNumberFormat="1" applyFont="1" applyBorder="1"/>
    <xf numFmtId="0" fontId="6" fillId="0" borderId="20" xfId="0" applyFont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left" vertical="center"/>
    </xf>
    <xf numFmtId="164" fontId="6" fillId="0" borderId="20" xfId="0" applyNumberFormat="1" applyFont="1" applyBorder="1"/>
    <xf numFmtId="166" fontId="19" fillId="0" borderId="20" xfId="0" applyNumberFormat="1" applyFont="1" applyBorder="1"/>
    <xf numFmtId="164" fontId="7" fillId="0" borderId="36" xfId="0" applyNumberFormat="1" applyFont="1" applyBorder="1" applyAlignment="1" applyProtection="1">
      <alignment horizontal="left"/>
      <protection locked="0"/>
    </xf>
    <xf numFmtId="166" fontId="6" fillId="0" borderId="36" xfId="0" applyNumberFormat="1" applyFont="1" applyBorder="1"/>
    <xf numFmtId="166" fontId="9" fillId="0" borderId="15" xfId="0" applyNumberFormat="1" applyFont="1" applyBorder="1" applyAlignment="1">
      <alignment horizontal="center"/>
    </xf>
    <xf numFmtId="164" fontId="6" fillId="0" borderId="36" xfId="0" applyNumberFormat="1" applyFont="1" applyBorder="1" applyAlignment="1" applyProtection="1">
      <alignment horizontal="left"/>
      <protection locked="0"/>
    </xf>
    <xf numFmtId="165" fontId="19" fillId="0" borderId="15" xfId="0" applyNumberFormat="1" applyFont="1" applyBorder="1" applyProtection="1"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164" fontId="6" fillId="0" borderId="36" xfId="0" applyNumberFormat="1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7" fillId="0" borderId="38" xfId="0" applyFont="1" applyBorder="1" applyAlignment="1">
      <alignment horizontal="left" vertical="center"/>
    </xf>
    <xf numFmtId="164" fontId="6" fillId="0" borderId="38" xfId="0" applyNumberFormat="1" applyFont="1" applyBorder="1"/>
    <xf numFmtId="165" fontId="9" fillId="0" borderId="32" xfId="0" applyNumberFormat="1" applyFont="1" applyBorder="1"/>
    <xf numFmtId="0" fontId="6" fillId="0" borderId="40" xfId="0" applyFont="1" applyBorder="1" applyAlignment="1" applyProtection="1">
      <alignment horizontal="center"/>
      <protection locked="0"/>
    </xf>
    <xf numFmtId="0" fontId="6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166" fontId="9" fillId="0" borderId="38" xfId="0" applyNumberFormat="1" applyFont="1" applyBorder="1"/>
    <xf numFmtId="0" fontId="7" fillId="0" borderId="39" xfId="0" applyFont="1" applyBorder="1" applyAlignment="1" applyProtection="1">
      <alignment horizontal="center"/>
      <protection locked="0"/>
    </xf>
    <xf numFmtId="166" fontId="9" fillId="0" borderId="32" xfId="0" applyNumberFormat="1" applyFont="1" applyBorder="1" applyAlignment="1">
      <alignment horizontal="center"/>
    </xf>
    <xf numFmtId="0" fontId="7" fillId="0" borderId="38" xfId="0" applyFont="1" applyBorder="1" applyAlignment="1">
      <alignment vertical="center"/>
    </xf>
    <xf numFmtId="0" fontId="25" fillId="0" borderId="29" xfId="0" applyFont="1" applyBorder="1" applyProtection="1"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25" xfId="0" applyFont="1" applyBorder="1" applyAlignment="1">
      <alignment vertical="center"/>
    </xf>
    <xf numFmtId="0" fontId="14" fillId="0" borderId="29" xfId="0" applyFont="1" applyBorder="1" applyAlignment="1" applyProtection="1">
      <alignment horizontal="center"/>
      <protection locked="0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20" fillId="0" borderId="8" xfId="0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24" fillId="0" borderId="8" xfId="0" applyFont="1" applyBorder="1" applyAlignment="1" applyProtection="1">
      <alignment vertical="top" wrapText="1"/>
      <protection locked="0"/>
    </xf>
    <xf numFmtId="165" fontId="9" fillId="0" borderId="15" xfId="0" applyNumberFormat="1" applyFont="1" applyBorder="1" applyProtection="1">
      <protection locked="0"/>
    </xf>
    <xf numFmtId="165" fontId="9" fillId="0" borderId="37" xfId="0" applyNumberFormat="1" applyFont="1" applyBorder="1" applyProtection="1">
      <protection locked="0"/>
    </xf>
    <xf numFmtId="165" fontId="19" fillId="0" borderId="21" xfId="0" applyNumberFormat="1" applyFont="1" applyBorder="1" applyProtection="1">
      <protection locked="0"/>
    </xf>
    <xf numFmtId="164" fontId="6" fillId="0" borderId="8" xfId="0" applyNumberFormat="1" applyFont="1" applyBorder="1" applyProtection="1">
      <protection locked="0"/>
    </xf>
    <xf numFmtId="165" fontId="19" fillId="0" borderId="8" xfId="0" applyNumberFormat="1" applyFont="1" applyBorder="1"/>
    <xf numFmtId="0" fontId="7" fillId="0" borderId="12" xfId="0" applyFont="1" applyBorder="1" applyAlignment="1" applyProtection="1">
      <alignment horizontal="left" vertical="center"/>
      <protection locked="0"/>
    </xf>
    <xf numFmtId="164" fontId="6" fillId="0" borderId="12" xfId="0" applyNumberFormat="1" applyFont="1" applyBorder="1" applyAlignment="1" applyProtection="1">
      <alignment horizontal="center"/>
      <protection locked="0"/>
    </xf>
    <xf numFmtId="164" fontId="6" fillId="0" borderId="12" xfId="0" applyNumberFormat="1" applyFont="1" applyBorder="1"/>
    <xf numFmtId="165" fontId="19" fillId="0" borderId="13" xfId="0" applyNumberFormat="1" applyFont="1" applyBorder="1" applyProtection="1"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64" fontId="16" fillId="0" borderId="13" xfId="0" applyNumberFormat="1" applyFont="1" applyBorder="1" applyAlignment="1" applyProtection="1">
      <alignment vertical="center"/>
      <protection locked="0"/>
    </xf>
    <xf numFmtId="164" fontId="6" fillId="0" borderId="40" xfId="0" applyNumberFormat="1" applyFont="1" applyBorder="1" applyProtection="1"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19" fillId="0" borderId="42" xfId="0" applyFont="1" applyBorder="1" applyAlignment="1" applyProtection="1">
      <alignment horizontal="center"/>
      <protection locked="0"/>
    </xf>
    <xf numFmtId="165" fontId="19" fillId="0" borderId="42" xfId="0" applyNumberFormat="1" applyFont="1" applyBorder="1" applyProtection="1"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164" fontId="7" fillId="0" borderId="38" xfId="0" applyNumberFormat="1" applyFont="1" applyBorder="1"/>
    <xf numFmtId="164" fontId="7" fillId="0" borderId="10" xfId="0" applyNumberFormat="1" applyFont="1" applyBorder="1"/>
    <xf numFmtId="164" fontId="7" fillId="0" borderId="36" xfId="0" applyNumberFormat="1" applyFont="1" applyBorder="1"/>
    <xf numFmtId="164" fontId="7" fillId="0" borderId="20" xfId="0" applyNumberFormat="1" applyFont="1" applyBorder="1"/>
    <xf numFmtId="164" fontId="7" fillId="0" borderId="38" xfId="0" applyNumberFormat="1" applyFont="1" applyBorder="1" applyAlignment="1">
      <alignment horizontal="left"/>
    </xf>
    <xf numFmtId="164" fontId="7" fillId="0" borderId="10" xfId="0" applyNumberFormat="1" applyFont="1" applyBorder="1" applyAlignment="1">
      <alignment horizontal="left"/>
    </xf>
    <xf numFmtId="164" fontId="7" fillId="0" borderId="36" xfId="0" applyNumberFormat="1" applyFont="1" applyBorder="1" applyAlignment="1">
      <alignment horizontal="left"/>
    </xf>
    <xf numFmtId="166" fontId="7" fillId="0" borderId="38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166" fontId="7" fillId="0" borderId="36" xfId="0" applyNumberFormat="1" applyFont="1" applyBorder="1" applyAlignment="1">
      <alignment horizontal="center"/>
    </xf>
    <xf numFmtId="164" fontId="7" fillId="0" borderId="36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0" borderId="3" xfId="0" applyFont="1" applyBorder="1"/>
    <xf numFmtId="0" fontId="20" fillId="0" borderId="4" xfId="0" applyFont="1" applyBorder="1"/>
    <xf numFmtId="0" fontId="1" fillId="2" borderId="2" xfId="0" applyFont="1" applyFill="1" applyBorder="1" applyAlignment="1">
      <alignment horizontal="center"/>
    </xf>
    <xf numFmtId="0" fontId="2" fillId="0" borderId="4" xfId="0" applyFont="1" applyBorder="1"/>
    <xf numFmtId="0" fontId="13" fillId="0" borderId="2" xfId="0" applyFont="1" applyBorder="1" applyAlignment="1">
      <alignment horizontal="center"/>
    </xf>
    <xf numFmtId="0" fontId="22" fillId="0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8" xfId="0" applyFont="1" applyBorder="1" applyAlignment="1">
      <alignment horizontal="right" vertical="center"/>
    </xf>
    <xf numFmtId="0" fontId="20" fillId="0" borderId="8" xfId="0" applyFont="1" applyBorder="1"/>
    <xf numFmtId="0" fontId="14" fillId="0" borderId="23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6" fillId="0" borderId="23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4" fillId="0" borderId="23" xfId="0" applyFont="1" applyBorder="1" applyAlignment="1">
      <alignment horizontal="right" vertical="center"/>
    </xf>
    <xf numFmtId="0" fontId="14" fillId="0" borderId="24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59</xdr:row>
      <xdr:rowOff>63500</xdr:rowOff>
    </xdr:from>
    <xdr:to>
      <xdr:col>4</xdr:col>
      <xdr:colOff>800100</xdr:colOff>
      <xdr:row>72</xdr:row>
      <xdr:rowOff>25400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FF5953-434A-D024-A338-7EAF0EB28EE4}"/>
            </a:ext>
          </a:extLst>
        </xdr:cNvPr>
        <xdr:cNvSpPr txBox="1"/>
      </xdr:nvSpPr>
      <xdr:spPr>
        <a:xfrm>
          <a:off x="12700" y="10058400"/>
          <a:ext cx="5854700" cy="2146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CONSIDERACIONES:</a:t>
          </a:r>
        </a:p>
        <a:p>
          <a:pPr algn="ctr"/>
          <a:endParaRPr lang="es-MX" sz="1100"/>
        </a:p>
        <a:p>
          <a:r>
            <a:rPr lang="es-MX" sz="1100"/>
            <a:t>El horario de retiro y recepción en nuestro local ubicado en Buenaventura 1849 Vitacura, es de lunes a viernes de 10:00 a 15:00 hrs. Sábados de 10:00 a 12:00 hrs.</a:t>
          </a:r>
        </a:p>
        <a:p>
          <a:r>
            <a:rPr lang="es-MX" sz="1100"/>
            <a:t>-  Contamos con transporte propio, seleccionamos el vehículo más adecuado para la carga y el costo se carga al cliente. </a:t>
          </a:r>
        </a:p>
        <a:p>
          <a:r>
            <a:rPr lang="es-MX" sz="1100"/>
            <a:t>- Todo arriendo debe quedar cancelado y abonada la garantía antes de que salga de nuestro local.</a:t>
          </a:r>
        </a:p>
        <a:p>
          <a:r>
            <a:rPr lang="es-MX" sz="1100"/>
            <a:t>- Todo arriendo debe dejar garantía que se calcula dependiendo del volumen de artículos que arrienda. La garantía es devuelta en un plazo máximo de 3 días posteriores a la devolución y se descuentan los costos de reposición. </a:t>
          </a:r>
        </a:p>
        <a:p>
          <a:r>
            <a:rPr lang="es-MX" sz="1100"/>
            <a:t>- El servicio de arriendo incluye lavado. Puede devolver sucio, mas platos deben venir sin restos de comida, vasos y copas sin liquidos en su interior.</a:t>
          </a:r>
        </a:p>
      </xdr:txBody>
    </xdr:sp>
    <xdr:clientData/>
  </xdr:twoCellAnchor>
  <xdr:twoCellAnchor>
    <xdr:from>
      <xdr:col>0</xdr:col>
      <xdr:colOff>63500</xdr:colOff>
      <xdr:row>72</xdr:row>
      <xdr:rowOff>76200</xdr:rowOff>
    </xdr:from>
    <xdr:to>
      <xdr:col>5</xdr:col>
      <xdr:colOff>0</xdr:colOff>
      <xdr:row>78</xdr:row>
      <xdr:rowOff>12700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EFE361E-F7A2-ABF9-2F2C-23C0C34DD389}"/>
            </a:ext>
          </a:extLst>
        </xdr:cNvPr>
        <xdr:cNvSpPr txBox="1"/>
      </xdr:nvSpPr>
      <xdr:spPr>
        <a:xfrm>
          <a:off x="63500" y="12255500"/>
          <a:ext cx="58166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DATOS DE TRANSFERENCI</a:t>
          </a:r>
          <a:r>
            <a:rPr lang="es-MX" sz="1100"/>
            <a:t>A</a:t>
          </a:r>
        </a:p>
        <a:p>
          <a:pPr algn="l"/>
          <a:r>
            <a:rPr lang="es-MX" sz="1100"/>
            <a:t>Meta Conecta SpA</a:t>
          </a:r>
        </a:p>
        <a:p>
          <a:pPr algn="l"/>
          <a:r>
            <a:rPr lang="es-MX" sz="1100"/>
            <a:t>Rut: 77.220.186-9</a:t>
          </a:r>
        </a:p>
        <a:p>
          <a:pPr algn="l"/>
          <a:r>
            <a:rPr lang="es-MX" sz="1100"/>
            <a:t>Banco Itau / Cuenta corriente: 0220750622</a:t>
          </a:r>
        </a:p>
        <a:p>
          <a:pPr algn="l"/>
          <a:r>
            <a:rPr lang="es-MX" sz="1100"/>
            <a:t> mail: pagos@arriendosulala.cl</a:t>
          </a:r>
        </a:p>
      </xdr:txBody>
    </xdr:sp>
    <xdr:clientData/>
  </xdr:twoCellAnchor>
  <xdr:twoCellAnchor>
    <xdr:from>
      <xdr:col>0</xdr:col>
      <xdr:colOff>63500</xdr:colOff>
      <xdr:row>78</xdr:row>
      <xdr:rowOff>38100</xdr:rowOff>
    </xdr:from>
    <xdr:to>
      <xdr:col>4</xdr:col>
      <xdr:colOff>800100</xdr:colOff>
      <xdr:row>81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CAC1279-CA33-A470-61DE-CE581E8A7759}"/>
            </a:ext>
          </a:extLst>
        </xdr:cNvPr>
        <xdr:cNvSpPr txBox="1"/>
      </xdr:nvSpPr>
      <xdr:spPr>
        <a:xfrm>
          <a:off x="63500" y="13233400"/>
          <a:ext cx="58039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Observaciones: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tizaciones@arriendosulal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  <pageSetUpPr fitToPage="1"/>
  </sheetPr>
  <dimension ref="A1:X987"/>
  <sheetViews>
    <sheetView tabSelected="1" zoomScaleNormal="100" workbookViewId="0">
      <selection activeCell="A54" sqref="A54"/>
    </sheetView>
  </sheetViews>
  <sheetFormatPr baseColWidth="10" defaultColWidth="14.5" defaultRowHeight="15" customHeight="1" x14ac:dyDescent="0.2"/>
  <cols>
    <col min="1" max="1" width="7.6640625" style="45" customWidth="1"/>
    <col min="2" max="2" width="37.6640625" style="45" customWidth="1"/>
    <col min="3" max="3" width="8.5" style="45" customWidth="1"/>
    <col min="4" max="4" width="12.6640625" style="45" customWidth="1"/>
    <col min="5" max="5" width="10.6640625" style="45" customWidth="1"/>
    <col min="6" max="6" width="0.83203125" style="45" customWidth="1"/>
    <col min="7" max="7" width="11.1640625" style="45" customWidth="1"/>
    <col min="8" max="8" width="35.33203125" style="45" bestFit="1" customWidth="1"/>
    <col min="9" max="9" width="11" style="45" customWidth="1"/>
    <col min="10" max="10" width="15.5" style="45" bestFit="1" customWidth="1"/>
    <col min="11" max="11" width="10.6640625" style="45" customWidth="1"/>
    <col min="12" max="12" width="17" style="45" customWidth="1"/>
    <col min="13" max="15" width="11.5" customWidth="1"/>
    <col min="16" max="24" width="10" customWidth="1"/>
  </cols>
  <sheetData>
    <row r="1" spans="1:24" ht="32.25" customHeight="1" x14ac:dyDescent="0.3">
      <c r="A1" s="149" t="s">
        <v>75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2"/>
      <c r="M1" s="153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25">
      <c r="A2" s="154" t="s">
        <v>77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4.75" customHeight="1" thickBot="1" x14ac:dyDescent="0.3">
      <c r="A3" s="155" t="s">
        <v>76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0.75" customHeight="1" thickBot="1" x14ac:dyDescent="0.25">
      <c r="A4" s="26"/>
      <c r="B4" s="156"/>
      <c r="C4" s="150"/>
      <c r="D4" s="150"/>
      <c r="E4" s="150"/>
      <c r="F4" s="150"/>
      <c r="G4" s="150"/>
      <c r="H4" s="151"/>
      <c r="I4" s="27"/>
      <c r="J4" s="26"/>
      <c r="K4" s="2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0.75" customHeight="1" thickBot="1" x14ac:dyDescent="0.25">
      <c r="A5" s="28"/>
      <c r="B5" s="29"/>
      <c r="C5" s="29"/>
      <c r="D5" s="30"/>
      <c r="E5" s="41" t="s">
        <v>0</v>
      </c>
      <c r="F5" s="29"/>
      <c r="G5" s="31"/>
      <c r="H5" s="29"/>
      <c r="I5" s="32"/>
      <c r="J5" s="29"/>
      <c r="K5" s="2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3.5" customHeight="1" thickBot="1" x14ac:dyDescent="0.25">
      <c r="A6" s="102" t="s">
        <v>1</v>
      </c>
      <c r="B6" s="103" t="s">
        <v>2</v>
      </c>
      <c r="C6" s="103" t="s">
        <v>3</v>
      </c>
      <c r="D6" s="103" t="s">
        <v>4</v>
      </c>
      <c r="E6" s="104" t="s">
        <v>5</v>
      </c>
      <c r="F6" s="33"/>
      <c r="G6" s="102" t="s">
        <v>1</v>
      </c>
      <c r="H6" s="103" t="s">
        <v>15</v>
      </c>
      <c r="I6" s="103" t="s">
        <v>3</v>
      </c>
      <c r="J6" s="103" t="s">
        <v>4</v>
      </c>
      <c r="K6" s="104" t="s">
        <v>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3.5" customHeight="1" x14ac:dyDescent="0.2">
      <c r="A7" s="98"/>
      <c r="B7" s="99" t="s">
        <v>118</v>
      </c>
      <c r="C7" s="136">
        <v>200</v>
      </c>
      <c r="D7" s="105">
        <f>C7*A7</f>
        <v>0</v>
      </c>
      <c r="E7" s="101">
        <v>1999</v>
      </c>
      <c r="F7" s="33"/>
      <c r="G7" s="98"/>
      <c r="H7" s="99" t="s">
        <v>16</v>
      </c>
      <c r="I7" s="140">
        <v>800</v>
      </c>
      <c r="J7" s="100">
        <f t="shared" ref="J7:J27" si="0">G7*I7</f>
        <v>0</v>
      </c>
      <c r="K7" s="101">
        <v>2800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3.5" customHeight="1" x14ac:dyDescent="0.2">
      <c r="A8" s="81"/>
      <c r="B8" s="64" t="s">
        <v>119</v>
      </c>
      <c r="C8" s="137">
        <v>200</v>
      </c>
      <c r="D8" s="65">
        <f t="shared" ref="D8:D9" si="1">C8*A8</f>
        <v>0</v>
      </c>
      <c r="E8" s="80">
        <v>2000</v>
      </c>
      <c r="F8" s="33"/>
      <c r="G8" s="79"/>
      <c r="H8" s="64" t="s">
        <v>17</v>
      </c>
      <c r="I8" s="141">
        <v>250</v>
      </c>
      <c r="J8" s="66">
        <f t="shared" si="0"/>
        <v>0</v>
      </c>
      <c r="K8" s="80">
        <v>1800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3.5" customHeight="1" x14ac:dyDescent="0.2">
      <c r="A9" s="79"/>
      <c r="B9" s="64" t="s">
        <v>120</v>
      </c>
      <c r="C9" s="137">
        <v>200</v>
      </c>
      <c r="D9" s="65">
        <f t="shared" si="1"/>
        <v>0</v>
      </c>
      <c r="E9" s="80">
        <v>1800</v>
      </c>
      <c r="F9" s="33"/>
      <c r="G9" s="79"/>
      <c r="H9" s="64" t="s">
        <v>18</v>
      </c>
      <c r="I9" s="141">
        <v>600</v>
      </c>
      <c r="J9" s="66">
        <f t="shared" si="0"/>
        <v>0</v>
      </c>
      <c r="K9" s="80">
        <v>8500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customHeight="1" thickBot="1" x14ac:dyDescent="0.25">
      <c r="A10" s="82"/>
      <c r="B10" s="83" t="s">
        <v>121</v>
      </c>
      <c r="C10" s="138">
        <v>100</v>
      </c>
      <c r="D10" s="84">
        <f t="shared" ref="D10" si="2">C10*A10</f>
        <v>0</v>
      </c>
      <c r="E10" s="85">
        <v>1800</v>
      </c>
      <c r="F10" s="33"/>
      <c r="G10" s="79"/>
      <c r="H10" s="64" t="s">
        <v>20</v>
      </c>
      <c r="I10" s="141">
        <v>150</v>
      </c>
      <c r="J10" s="66">
        <f t="shared" si="0"/>
        <v>0</v>
      </c>
      <c r="K10" s="80">
        <v>1500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 thickBot="1" x14ac:dyDescent="0.25">
      <c r="A11" s="102" t="s">
        <v>1</v>
      </c>
      <c r="B11" s="103" t="s">
        <v>11</v>
      </c>
      <c r="C11" s="103" t="s">
        <v>3</v>
      </c>
      <c r="D11" s="103" t="s">
        <v>4</v>
      </c>
      <c r="E11" s="104" t="s">
        <v>5</v>
      </c>
      <c r="F11" s="33"/>
      <c r="G11" s="79"/>
      <c r="H11" s="64" t="s">
        <v>22</v>
      </c>
      <c r="I11" s="141">
        <v>150</v>
      </c>
      <c r="J11" s="66">
        <f t="shared" si="0"/>
        <v>0</v>
      </c>
      <c r="K11" s="80">
        <v>800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3.5" customHeight="1" x14ac:dyDescent="0.2">
      <c r="A12" s="98"/>
      <c r="B12" s="99" t="s">
        <v>122</v>
      </c>
      <c r="C12" s="136">
        <v>200</v>
      </c>
      <c r="D12" s="100">
        <f t="shared" ref="D12:D14" si="3">A12*C12</f>
        <v>0</v>
      </c>
      <c r="E12" s="101">
        <v>2800</v>
      </c>
      <c r="F12" s="33"/>
      <c r="G12" s="79"/>
      <c r="H12" s="64" t="s">
        <v>24</v>
      </c>
      <c r="I12" s="141">
        <v>1000</v>
      </c>
      <c r="J12" s="66">
        <f t="shared" si="0"/>
        <v>0</v>
      </c>
      <c r="K12" s="80">
        <v>3500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3.5" customHeight="1" x14ac:dyDescent="0.2">
      <c r="A13" s="79"/>
      <c r="B13" s="64" t="s">
        <v>123</v>
      </c>
      <c r="C13" s="137">
        <v>200</v>
      </c>
      <c r="D13" s="66">
        <f t="shared" si="3"/>
        <v>0</v>
      </c>
      <c r="E13" s="80">
        <v>2200</v>
      </c>
      <c r="F13" s="33"/>
      <c r="G13" s="79"/>
      <c r="H13" s="64" t="s">
        <v>90</v>
      </c>
      <c r="I13" s="141">
        <v>800</v>
      </c>
      <c r="J13" s="66">
        <f t="shared" si="0"/>
        <v>0</v>
      </c>
      <c r="K13" s="80">
        <v>3500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3.5" customHeight="1" thickBot="1" x14ac:dyDescent="0.25">
      <c r="A14" s="82"/>
      <c r="B14" s="83" t="s">
        <v>124</v>
      </c>
      <c r="C14" s="138">
        <v>200</v>
      </c>
      <c r="D14" s="86">
        <f t="shared" si="3"/>
        <v>0</v>
      </c>
      <c r="E14" s="85">
        <v>1800</v>
      </c>
      <c r="F14" s="33"/>
      <c r="G14" s="79"/>
      <c r="H14" s="64" t="s">
        <v>98</v>
      </c>
      <c r="I14" s="141">
        <v>5700</v>
      </c>
      <c r="J14" s="66">
        <f t="shared" si="0"/>
        <v>0</v>
      </c>
      <c r="K14" s="80">
        <v>70000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3.5" customHeight="1" thickBot="1" x14ac:dyDescent="0.25">
      <c r="A15" s="102" t="s">
        <v>1</v>
      </c>
      <c r="B15" s="103" t="s">
        <v>126</v>
      </c>
      <c r="C15" s="103" t="s">
        <v>3</v>
      </c>
      <c r="D15" s="103" t="s">
        <v>4</v>
      </c>
      <c r="E15" s="104" t="s">
        <v>5</v>
      </c>
      <c r="F15" s="33"/>
      <c r="G15" s="79"/>
      <c r="H15" s="64" t="s">
        <v>26</v>
      </c>
      <c r="I15" s="141">
        <v>150</v>
      </c>
      <c r="J15" s="66">
        <f t="shared" si="0"/>
        <v>0</v>
      </c>
      <c r="K15" s="80">
        <v>850</v>
      </c>
      <c r="L15" s="3"/>
      <c r="M15" s="9"/>
      <c r="N15" s="9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3.5" customHeight="1" x14ac:dyDescent="0.2">
      <c r="A16" s="75"/>
      <c r="B16" s="99" t="s">
        <v>19</v>
      </c>
      <c r="C16" s="136">
        <v>300</v>
      </c>
      <c r="D16" s="100">
        <f t="shared" ref="D16:D19" si="4">A16*C16</f>
        <v>0</v>
      </c>
      <c r="E16" s="106">
        <v>1500</v>
      </c>
      <c r="F16" s="33"/>
      <c r="G16" s="79"/>
      <c r="H16" s="64" t="s">
        <v>125</v>
      </c>
      <c r="I16" s="141">
        <v>800</v>
      </c>
      <c r="J16" s="66">
        <f t="shared" si="0"/>
        <v>0</v>
      </c>
      <c r="K16" s="80">
        <v>1200</v>
      </c>
      <c r="L16" s="3"/>
      <c r="M16" s="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3.5" customHeight="1" x14ac:dyDescent="0.2">
      <c r="A17" s="63"/>
      <c r="B17" s="64" t="s">
        <v>21</v>
      </c>
      <c r="C17" s="137">
        <v>250</v>
      </c>
      <c r="D17" s="66">
        <f t="shared" si="4"/>
        <v>0</v>
      </c>
      <c r="E17" s="67">
        <v>750</v>
      </c>
      <c r="F17" s="33"/>
      <c r="G17" s="79"/>
      <c r="H17" s="64" t="s">
        <v>91</v>
      </c>
      <c r="I17" s="141">
        <v>800</v>
      </c>
      <c r="J17" s="66">
        <f t="shared" si="0"/>
        <v>0</v>
      </c>
      <c r="K17" s="80">
        <v>1000</v>
      </c>
      <c r="L17" s="3"/>
      <c r="M17" s="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3.5" customHeight="1" x14ac:dyDescent="0.2">
      <c r="A18" s="63"/>
      <c r="B18" s="64" t="s">
        <v>23</v>
      </c>
      <c r="C18" s="137">
        <v>0</v>
      </c>
      <c r="D18" s="66">
        <f t="shared" si="4"/>
        <v>0</v>
      </c>
      <c r="E18" s="68">
        <v>750</v>
      </c>
      <c r="F18" s="33"/>
      <c r="G18" s="79"/>
      <c r="H18" s="64" t="s">
        <v>92</v>
      </c>
      <c r="I18" s="141">
        <v>1200</v>
      </c>
      <c r="J18" s="66">
        <f t="shared" si="0"/>
        <v>0</v>
      </c>
      <c r="K18" s="80">
        <v>13000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3.5" customHeight="1" thickBot="1" x14ac:dyDescent="0.25">
      <c r="A19" s="87"/>
      <c r="B19" s="88" t="s">
        <v>25</v>
      </c>
      <c r="C19" s="139">
        <v>0</v>
      </c>
      <c r="D19" s="89">
        <f t="shared" si="4"/>
        <v>0</v>
      </c>
      <c r="E19" s="90">
        <v>850</v>
      </c>
      <c r="F19" s="33"/>
      <c r="G19" s="79"/>
      <c r="H19" s="64" t="s">
        <v>28</v>
      </c>
      <c r="I19" s="141">
        <v>150</v>
      </c>
      <c r="J19" s="66">
        <f t="shared" si="0"/>
        <v>0</v>
      </c>
      <c r="K19" s="80">
        <v>850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3.5" customHeight="1" thickBot="1" x14ac:dyDescent="0.25">
      <c r="A20" s="102"/>
      <c r="B20" s="103" t="s">
        <v>27</v>
      </c>
      <c r="C20" s="103" t="s">
        <v>3</v>
      </c>
      <c r="D20" s="103" t="s">
        <v>4</v>
      </c>
      <c r="E20" s="104" t="s">
        <v>5</v>
      </c>
      <c r="F20" s="33"/>
      <c r="G20" s="79"/>
      <c r="H20" s="64" t="s">
        <v>29</v>
      </c>
      <c r="I20" s="141">
        <v>150</v>
      </c>
      <c r="J20" s="66">
        <f t="shared" si="0"/>
        <v>0</v>
      </c>
      <c r="K20" s="80">
        <v>850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3.5" customHeight="1" x14ac:dyDescent="0.2">
      <c r="A21" s="107"/>
      <c r="B21" s="99" t="s">
        <v>83</v>
      </c>
      <c r="C21" s="140">
        <v>150</v>
      </c>
      <c r="D21" s="100">
        <f t="shared" ref="D21:D22" si="5">A21*C21</f>
        <v>0</v>
      </c>
      <c r="E21" s="101">
        <v>1800</v>
      </c>
      <c r="F21" s="33"/>
      <c r="G21" s="79"/>
      <c r="H21" s="64" t="s">
        <v>30</v>
      </c>
      <c r="I21" s="141">
        <v>150</v>
      </c>
      <c r="J21" s="66">
        <f t="shared" si="0"/>
        <v>0</v>
      </c>
      <c r="K21" s="80">
        <v>850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3.5" customHeight="1" x14ac:dyDescent="0.2">
      <c r="A22" s="79"/>
      <c r="B22" s="64" t="s">
        <v>84</v>
      </c>
      <c r="C22" s="141">
        <v>150</v>
      </c>
      <c r="D22" s="66">
        <f t="shared" si="5"/>
        <v>0</v>
      </c>
      <c r="E22" s="80">
        <v>1800</v>
      </c>
      <c r="F22" s="33"/>
      <c r="G22" s="79"/>
      <c r="H22" s="64" t="s">
        <v>32</v>
      </c>
      <c r="I22" s="141">
        <v>150</v>
      </c>
      <c r="J22" s="66">
        <f t="shared" si="0"/>
        <v>0</v>
      </c>
      <c r="K22" s="80">
        <v>600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3.5" customHeight="1" thickBot="1" x14ac:dyDescent="0.25">
      <c r="A23" s="82"/>
      <c r="B23" s="83" t="s">
        <v>87</v>
      </c>
      <c r="C23" s="142">
        <v>350</v>
      </c>
      <c r="D23" s="92">
        <f>+A23*C23</f>
        <v>0</v>
      </c>
      <c r="E23" s="85">
        <v>2500</v>
      </c>
      <c r="F23" s="33"/>
      <c r="G23" s="79"/>
      <c r="H23" s="64" t="s">
        <v>33</v>
      </c>
      <c r="I23" s="141">
        <v>200</v>
      </c>
      <c r="J23" s="66">
        <f t="shared" si="0"/>
        <v>0</v>
      </c>
      <c r="K23" s="80">
        <v>1200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3.5" customHeight="1" thickBot="1" x14ac:dyDescent="0.25">
      <c r="A24" s="102"/>
      <c r="B24" s="103" t="s">
        <v>31</v>
      </c>
      <c r="C24" s="103" t="s">
        <v>3</v>
      </c>
      <c r="D24" s="103" t="s">
        <v>4</v>
      </c>
      <c r="E24" s="104" t="s">
        <v>5</v>
      </c>
      <c r="F24" s="33"/>
      <c r="G24" s="79"/>
      <c r="H24" s="64" t="s">
        <v>34</v>
      </c>
      <c r="I24" s="141">
        <v>200</v>
      </c>
      <c r="J24" s="66">
        <f t="shared" si="0"/>
        <v>0</v>
      </c>
      <c r="K24" s="80">
        <v>2500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">
      <c r="A25" s="98"/>
      <c r="B25" s="99" t="s">
        <v>85</v>
      </c>
      <c r="C25" s="140">
        <v>150</v>
      </c>
      <c r="D25" s="100">
        <f t="shared" ref="D25:D27" si="6">+A25*C25</f>
        <v>0</v>
      </c>
      <c r="E25" s="101">
        <v>2500</v>
      </c>
      <c r="F25" s="33"/>
      <c r="G25" s="79"/>
      <c r="H25" s="64" t="s">
        <v>36</v>
      </c>
      <c r="I25" s="141">
        <v>4500</v>
      </c>
      <c r="J25" s="66">
        <f t="shared" si="0"/>
        <v>0</v>
      </c>
      <c r="K25" s="80">
        <v>25000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3.5" customHeight="1" x14ac:dyDescent="0.2">
      <c r="A26" s="79"/>
      <c r="B26" s="64" t="s">
        <v>86</v>
      </c>
      <c r="C26" s="141">
        <v>150</v>
      </c>
      <c r="D26" s="66">
        <f t="shared" si="6"/>
        <v>0</v>
      </c>
      <c r="E26" s="80">
        <v>2500</v>
      </c>
      <c r="F26" s="33"/>
      <c r="G26" s="79"/>
      <c r="H26" s="64" t="s">
        <v>38</v>
      </c>
      <c r="I26" s="141">
        <v>1500</v>
      </c>
      <c r="J26" s="66">
        <f t="shared" si="0"/>
        <v>0</v>
      </c>
      <c r="K26" s="80">
        <v>3800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3.5" customHeight="1" thickBot="1" x14ac:dyDescent="0.25">
      <c r="A27" s="82"/>
      <c r="B27" s="83" t="s">
        <v>35</v>
      </c>
      <c r="C27" s="142">
        <v>150</v>
      </c>
      <c r="D27" s="86">
        <f t="shared" si="6"/>
        <v>0</v>
      </c>
      <c r="E27" s="85">
        <v>2500</v>
      </c>
      <c r="F27" s="33"/>
      <c r="G27" s="82"/>
      <c r="H27" s="96"/>
      <c r="I27" s="91"/>
      <c r="J27" s="86">
        <f t="shared" si="0"/>
        <v>0</v>
      </c>
      <c r="K27" s="120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3.5" customHeight="1" thickBot="1" x14ac:dyDescent="0.25">
      <c r="A28" s="102"/>
      <c r="B28" s="103" t="s">
        <v>37</v>
      </c>
      <c r="C28" s="103" t="s">
        <v>3</v>
      </c>
      <c r="D28" s="103" t="s">
        <v>4</v>
      </c>
      <c r="E28" s="104" t="s">
        <v>5</v>
      </c>
      <c r="F28" s="33"/>
      <c r="G28" s="102"/>
      <c r="H28" s="103" t="s">
        <v>113</v>
      </c>
      <c r="I28" s="103" t="s">
        <v>3</v>
      </c>
      <c r="J28" s="103" t="s">
        <v>4</v>
      </c>
      <c r="K28" s="104" t="s">
        <v>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3.5" customHeight="1" x14ac:dyDescent="0.2">
      <c r="A29" s="98"/>
      <c r="B29" s="99" t="s">
        <v>39</v>
      </c>
      <c r="C29" s="143">
        <v>150</v>
      </c>
      <c r="D29" s="100">
        <f t="shared" ref="D29:D30" si="7">+A29*C29</f>
        <v>0</v>
      </c>
      <c r="E29" s="108">
        <v>900</v>
      </c>
      <c r="F29" s="33"/>
      <c r="G29" s="79"/>
      <c r="H29" s="64" t="s">
        <v>42</v>
      </c>
      <c r="I29" s="141">
        <v>10000</v>
      </c>
      <c r="J29" s="66">
        <f t="shared" ref="J29:J37" si="8">+G29*I29</f>
        <v>0</v>
      </c>
      <c r="K29" s="80">
        <v>200000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3.5" customHeight="1" x14ac:dyDescent="0.2">
      <c r="A30" s="79"/>
      <c r="B30" s="64" t="s">
        <v>102</v>
      </c>
      <c r="C30" s="144">
        <v>150</v>
      </c>
      <c r="D30" s="66">
        <f t="shared" si="7"/>
        <v>0</v>
      </c>
      <c r="E30" s="93">
        <v>900</v>
      </c>
      <c r="F30" s="33"/>
      <c r="G30" s="79"/>
      <c r="H30" s="64" t="s">
        <v>40</v>
      </c>
      <c r="I30" s="141">
        <v>12000</v>
      </c>
      <c r="J30" s="66">
        <f t="shared" si="8"/>
        <v>0</v>
      </c>
      <c r="K30" s="80">
        <v>120000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3.5" customHeight="1" x14ac:dyDescent="0.2">
      <c r="A31" s="79"/>
      <c r="B31" s="64" t="s">
        <v>41</v>
      </c>
      <c r="C31" s="144">
        <v>150</v>
      </c>
      <c r="D31" s="66">
        <f>A31*C31</f>
        <v>0</v>
      </c>
      <c r="E31" s="93">
        <v>800</v>
      </c>
      <c r="F31" s="33"/>
      <c r="G31" s="79"/>
      <c r="H31" s="64" t="s">
        <v>104</v>
      </c>
      <c r="I31" s="141">
        <v>15000</v>
      </c>
      <c r="J31" s="66">
        <f t="shared" si="8"/>
        <v>0</v>
      </c>
      <c r="K31" s="80">
        <v>150000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3.5" customHeight="1" thickBot="1" x14ac:dyDescent="0.25">
      <c r="A32" s="82"/>
      <c r="B32" s="83" t="s">
        <v>43</v>
      </c>
      <c r="C32" s="145">
        <v>150</v>
      </c>
      <c r="D32" s="92">
        <f>+A32*C32</f>
        <v>0</v>
      </c>
      <c r="E32" s="85">
        <v>2900</v>
      </c>
      <c r="F32" s="33"/>
      <c r="G32" s="79"/>
      <c r="H32" s="64" t="s">
        <v>105</v>
      </c>
      <c r="I32" s="141">
        <v>12000</v>
      </c>
      <c r="J32" s="66">
        <f t="shared" si="8"/>
        <v>0</v>
      </c>
      <c r="K32" s="80">
        <v>100000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3.5" customHeight="1" thickBot="1" x14ac:dyDescent="0.25">
      <c r="A33" s="102" t="s">
        <v>1</v>
      </c>
      <c r="B33" s="103" t="s">
        <v>103</v>
      </c>
      <c r="C33" s="103" t="s">
        <v>3</v>
      </c>
      <c r="D33" s="103" t="s">
        <v>4</v>
      </c>
      <c r="E33" s="104" t="s">
        <v>5</v>
      </c>
      <c r="F33" s="33"/>
      <c r="G33" s="79"/>
      <c r="H33" s="64" t="s">
        <v>114</v>
      </c>
      <c r="I33" s="141">
        <v>500</v>
      </c>
      <c r="J33" s="66">
        <f t="shared" si="8"/>
        <v>0</v>
      </c>
      <c r="K33" s="80">
        <v>20000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3.5" customHeight="1" x14ac:dyDescent="0.2">
      <c r="A34" s="98"/>
      <c r="B34" s="109" t="s">
        <v>44</v>
      </c>
      <c r="C34" s="143">
        <v>150</v>
      </c>
      <c r="D34" s="100">
        <f t="shared" ref="D34:D38" si="9">+A34*C34</f>
        <v>0</v>
      </c>
      <c r="E34" s="101">
        <v>950</v>
      </c>
      <c r="F34" s="33"/>
      <c r="G34" s="79"/>
      <c r="H34" s="64" t="s">
        <v>115</v>
      </c>
      <c r="I34" s="141">
        <v>500</v>
      </c>
      <c r="J34" s="66">
        <f t="shared" si="8"/>
        <v>0</v>
      </c>
      <c r="K34" s="80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">
      <c r="A35" s="79"/>
      <c r="B35" s="70" t="s">
        <v>45</v>
      </c>
      <c r="C35" s="144">
        <v>150</v>
      </c>
      <c r="D35" s="66">
        <f t="shared" si="9"/>
        <v>0</v>
      </c>
      <c r="E35" s="80">
        <v>950</v>
      </c>
      <c r="F35" s="33"/>
      <c r="G35" s="79"/>
      <c r="H35" s="64" t="s">
        <v>116</v>
      </c>
      <c r="I35" s="141">
        <v>500</v>
      </c>
      <c r="J35" s="66">
        <f t="shared" si="8"/>
        <v>0</v>
      </c>
      <c r="K35" s="80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3.5" customHeight="1" x14ac:dyDescent="0.2">
      <c r="A36" s="79"/>
      <c r="B36" s="70" t="s">
        <v>46</v>
      </c>
      <c r="C36" s="144">
        <v>150</v>
      </c>
      <c r="D36" s="66">
        <f t="shared" si="9"/>
        <v>0</v>
      </c>
      <c r="E36" s="80">
        <v>650</v>
      </c>
      <c r="F36" s="33"/>
      <c r="G36" s="79"/>
      <c r="H36" s="64" t="s">
        <v>117</v>
      </c>
      <c r="I36" s="141">
        <v>500</v>
      </c>
      <c r="J36" s="66">
        <f t="shared" si="8"/>
        <v>0</v>
      </c>
      <c r="K36" s="80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3.5" customHeight="1" thickBot="1" x14ac:dyDescent="0.25">
      <c r="A37" s="79"/>
      <c r="B37" s="70" t="s">
        <v>47</v>
      </c>
      <c r="C37" s="144">
        <v>150</v>
      </c>
      <c r="D37" s="66">
        <f t="shared" si="9"/>
        <v>0</v>
      </c>
      <c r="E37" s="80">
        <v>650</v>
      </c>
      <c r="F37" s="33"/>
      <c r="G37" s="82"/>
      <c r="H37" s="83"/>
      <c r="I37" s="91"/>
      <c r="J37" s="86">
        <f t="shared" si="8"/>
        <v>0</v>
      </c>
      <c r="K37" s="8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3.5" customHeight="1" thickBot="1" x14ac:dyDescent="0.25">
      <c r="A38" s="79"/>
      <c r="B38" s="70" t="s">
        <v>49</v>
      </c>
      <c r="C38" s="144">
        <v>150</v>
      </c>
      <c r="D38" s="66">
        <f t="shared" si="9"/>
        <v>0</v>
      </c>
      <c r="E38" s="80">
        <v>950</v>
      </c>
      <c r="F38" s="33"/>
      <c r="G38" s="102"/>
      <c r="H38" s="103" t="s">
        <v>89</v>
      </c>
      <c r="I38" s="103" t="s">
        <v>3</v>
      </c>
      <c r="J38" s="103" t="s">
        <v>4</v>
      </c>
      <c r="K38" s="104" t="s">
        <v>5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3.5" customHeight="1" x14ac:dyDescent="0.2">
      <c r="A39" s="79"/>
      <c r="B39" s="70" t="s">
        <v>51</v>
      </c>
      <c r="C39" s="144">
        <v>150</v>
      </c>
      <c r="D39" s="66">
        <f t="shared" ref="D39:D44" si="10">+A39*C39</f>
        <v>0</v>
      </c>
      <c r="E39" s="80">
        <v>950</v>
      </c>
      <c r="F39" s="33"/>
      <c r="G39" s="79"/>
      <c r="H39" s="71" t="s">
        <v>99</v>
      </c>
      <c r="I39" s="141">
        <v>2000</v>
      </c>
      <c r="J39" s="66">
        <f t="shared" ref="J39:J45" si="11">G39*I39</f>
        <v>0</v>
      </c>
      <c r="K39" s="80">
        <v>18000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3.5" customHeight="1" x14ac:dyDescent="0.2">
      <c r="A40" s="79"/>
      <c r="B40" s="70" t="s">
        <v>52</v>
      </c>
      <c r="C40" s="144">
        <v>150</v>
      </c>
      <c r="D40" s="66">
        <f t="shared" si="10"/>
        <v>0</v>
      </c>
      <c r="E40" s="80">
        <v>950</v>
      </c>
      <c r="F40" s="33"/>
      <c r="G40" s="79"/>
      <c r="H40" s="71" t="s">
        <v>81</v>
      </c>
      <c r="I40" s="141">
        <v>2500</v>
      </c>
      <c r="J40" s="66">
        <f t="shared" si="11"/>
        <v>0</v>
      </c>
      <c r="K40" s="80">
        <v>18000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3.5" customHeight="1" x14ac:dyDescent="0.2">
      <c r="A41" s="79"/>
      <c r="B41" s="70" t="s">
        <v>54</v>
      </c>
      <c r="C41" s="144">
        <v>150</v>
      </c>
      <c r="D41" s="66">
        <f t="shared" si="10"/>
        <v>0</v>
      </c>
      <c r="E41" s="80">
        <v>850</v>
      </c>
      <c r="F41" s="33"/>
      <c r="G41" s="79"/>
      <c r="H41" s="71" t="s">
        <v>97</v>
      </c>
      <c r="I41" s="141">
        <v>4000</v>
      </c>
      <c r="J41" s="66">
        <f t="shared" si="11"/>
        <v>0</v>
      </c>
      <c r="K41" s="80">
        <v>30000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3.5" customHeight="1" x14ac:dyDescent="0.2">
      <c r="A42" s="79"/>
      <c r="B42" s="70" t="s">
        <v>56</v>
      </c>
      <c r="C42" s="144">
        <v>150</v>
      </c>
      <c r="D42" s="66">
        <f t="shared" si="10"/>
        <v>0</v>
      </c>
      <c r="E42" s="80">
        <v>850</v>
      </c>
      <c r="F42" s="33"/>
      <c r="G42" s="79"/>
      <c r="H42" s="71" t="s">
        <v>101</v>
      </c>
      <c r="I42" s="141">
        <v>2000</v>
      </c>
      <c r="J42" s="66">
        <f t="shared" si="11"/>
        <v>0</v>
      </c>
      <c r="K42" s="80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3.5" customHeight="1" x14ac:dyDescent="0.2">
      <c r="A43" s="79"/>
      <c r="B43" s="64" t="s">
        <v>58</v>
      </c>
      <c r="C43" s="144">
        <v>150</v>
      </c>
      <c r="D43" s="66">
        <f t="shared" si="10"/>
        <v>0</v>
      </c>
      <c r="E43" s="80">
        <v>650</v>
      </c>
      <c r="F43" s="33"/>
      <c r="G43" s="79"/>
      <c r="H43" s="71" t="s">
        <v>100</v>
      </c>
      <c r="I43" s="141">
        <v>3000</v>
      </c>
      <c r="J43" s="66">
        <f t="shared" si="11"/>
        <v>0</v>
      </c>
      <c r="K43" s="80">
        <v>35000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3.5" customHeight="1" thickBot="1" x14ac:dyDescent="0.25">
      <c r="A44" s="82"/>
      <c r="B44" s="83" t="s">
        <v>60</v>
      </c>
      <c r="C44" s="146">
        <v>300</v>
      </c>
      <c r="D44" s="86">
        <f t="shared" si="10"/>
        <v>0</v>
      </c>
      <c r="E44" s="85">
        <v>4500</v>
      </c>
      <c r="F44" s="33"/>
      <c r="G44" s="79"/>
      <c r="H44" s="64" t="s">
        <v>88</v>
      </c>
      <c r="I44" s="141">
        <v>1000</v>
      </c>
      <c r="J44" s="66">
        <f t="shared" si="11"/>
        <v>0</v>
      </c>
      <c r="K44" s="80">
        <v>20000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3.5" customHeight="1" x14ac:dyDescent="0.2">
      <c r="A45" s="76" t="s">
        <v>1</v>
      </c>
      <c r="B45" s="77" t="s">
        <v>6</v>
      </c>
      <c r="C45" s="77" t="s">
        <v>3</v>
      </c>
      <c r="D45" s="77" t="s">
        <v>4</v>
      </c>
      <c r="E45" s="78" t="s">
        <v>5</v>
      </c>
      <c r="F45" s="33"/>
      <c r="G45" s="79"/>
      <c r="H45" s="64" t="s">
        <v>48</v>
      </c>
      <c r="I45" s="148">
        <v>800</v>
      </c>
      <c r="J45" s="66">
        <f t="shared" si="11"/>
        <v>0</v>
      </c>
      <c r="K45" s="80">
        <v>15000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3.5" customHeight="1" thickBot="1" x14ac:dyDescent="0.25">
      <c r="A46" s="79"/>
      <c r="B46" s="64" t="s">
        <v>7</v>
      </c>
      <c r="C46" s="147">
        <v>800</v>
      </c>
      <c r="D46" s="66">
        <f t="shared" ref="D46:D59" si="12">+A46*C46</f>
        <v>0</v>
      </c>
      <c r="E46" s="80">
        <v>6000</v>
      </c>
      <c r="F46" s="33"/>
      <c r="G46" s="82"/>
      <c r="H46" s="135"/>
      <c r="I46" s="91"/>
      <c r="J46" s="86"/>
      <c r="K46" s="120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3.5" customHeight="1" thickBot="1" x14ac:dyDescent="0.25">
      <c r="A47" s="79"/>
      <c r="B47" s="64" t="s">
        <v>8</v>
      </c>
      <c r="C47" s="147">
        <v>1000</v>
      </c>
      <c r="D47" s="66">
        <f t="shared" si="12"/>
        <v>0</v>
      </c>
      <c r="E47" s="80">
        <v>8000</v>
      </c>
      <c r="F47" s="33"/>
      <c r="G47" s="102" t="s">
        <v>1</v>
      </c>
      <c r="H47" s="103" t="s">
        <v>50</v>
      </c>
      <c r="I47" s="103" t="s">
        <v>3</v>
      </c>
      <c r="J47" s="103" t="s">
        <v>4</v>
      </c>
      <c r="K47" s="104" t="s">
        <v>5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3.5" customHeight="1" x14ac:dyDescent="0.2">
      <c r="A48" s="79"/>
      <c r="B48" s="64" t="s">
        <v>9</v>
      </c>
      <c r="C48" s="147">
        <v>1000</v>
      </c>
      <c r="D48" s="66">
        <f t="shared" si="12"/>
        <v>0</v>
      </c>
      <c r="E48" s="80">
        <v>4500</v>
      </c>
      <c r="F48" s="33"/>
      <c r="G48" s="79"/>
      <c r="H48" s="64" t="s">
        <v>82</v>
      </c>
      <c r="I48" s="141">
        <v>4000</v>
      </c>
      <c r="J48" s="66">
        <f t="shared" ref="J48:J62" si="13">+G48*I48</f>
        <v>0</v>
      </c>
      <c r="K48" s="80">
        <v>20000</v>
      </c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3.5" customHeight="1" x14ac:dyDescent="0.2">
      <c r="A49" s="79"/>
      <c r="B49" s="64" t="s">
        <v>10</v>
      </c>
      <c r="C49" s="147">
        <v>800</v>
      </c>
      <c r="D49" s="66">
        <f t="shared" si="12"/>
        <v>0</v>
      </c>
      <c r="E49" s="80">
        <v>5000</v>
      </c>
      <c r="F49" s="33"/>
      <c r="G49" s="79"/>
      <c r="H49" s="64" t="s">
        <v>53</v>
      </c>
      <c r="I49" s="141">
        <v>4000</v>
      </c>
      <c r="J49" s="66">
        <f t="shared" si="13"/>
        <v>0</v>
      </c>
      <c r="K49" s="80">
        <v>20000</v>
      </c>
      <c r="L49" s="3"/>
      <c r="M49" s="4"/>
      <c r="N49" s="4"/>
      <c r="O49" s="4"/>
      <c r="P49" s="3"/>
      <c r="Q49" s="3"/>
      <c r="R49" s="3"/>
      <c r="S49" s="3"/>
      <c r="T49" s="3"/>
      <c r="U49" s="3"/>
      <c r="V49" s="3"/>
      <c r="W49" s="3"/>
      <c r="X49" s="3"/>
    </row>
    <row r="50" spans="1:24" ht="13.5" customHeight="1" x14ac:dyDescent="0.2">
      <c r="A50" s="79"/>
      <c r="B50" s="64" t="s">
        <v>12</v>
      </c>
      <c r="C50" s="147">
        <v>1500</v>
      </c>
      <c r="D50" s="66">
        <f t="shared" si="12"/>
        <v>0</v>
      </c>
      <c r="E50" s="80">
        <v>8000</v>
      </c>
      <c r="F50" s="33"/>
      <c r="G50" s="79"/>
      <c r="H50" s="64" t="s">
        <v>55</v>
      </c>
      <c r="I50" s="141">
        <v>4000</v>
      </c>
      <c r="J50" s="66">
        <f t="shared" si="13"/>
        <v>0</v>
      </c>
      <c r="K50" s="80">
        <v>20000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3.5" customHeight="1" x14ac:dyDescent="0.2">
      <c r="A51" s="79"/>
      <c r="B51" s="64" t="s">
        <v>13</v>
      </c>
      <c r="C51" s="147">
        <v>600</v>
      </c>
      <c r="D51" s="66">
        <f t="shared" si="12"/>
        <v>0</v>
      </c>
      <c r="E51" s="80">
        <v>2500</v>
      </c>
      <c r="F51" s="33"/>
      <c r="G51" s="79"/>
      <c r="H51" s="64" t="s">
        <v>57</v>
      </c>
      <c r="I51" s="141">
        <v>4000</v>
      </c>
      <c r="J51" s="66">
        <f t="shared" si="13"/>
        <v>0</v>
      </c>
      <c r="K51" s="80">
        <v>15000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3.5" customHeight="1" x14ac:dyDescent="0.2">
      <c r="A52" s="79"/>
      <c r="B52" s="64" t="s">
        <v>14</v>
      </c>
      <c r="C52" s="147">
        <v>600</v>
      </c>
      <c r="D52" s="66">
        <f t="shared" si="12"/>
        <v>0</v>
      </c>
      <c r="E52" s="80">
        <v>3000</v>
      </c>
      <c r="F52" s="33"/>
      <c r="G52" s="79"/>
      <c r="H52" s="64" t="s">
        <v>59</v>
      </c>
      <c r="I52" s="141">
        <v>4000</v>
      </c>
      <c r="J52" s="66">
        <f t="shared" si="13"/>
        <v>0</v>
      </c>
      <c r="K52" s="80">
        <v>15000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3.5" customHeight="1" x14ac:dyDescent="0.2">
      <c r="A53" s="79"/>
      <c r="B53" s="64" t="s">
        <v>106</v>
      </c>
      <c r="C53" s="147">
        <v>300</v>
      </c>
      <c r="D53" s="66">
        <f t="shared" si="12"/>
        <v>0</v>
      </c>
      <c r="E53" s="80">
        <v>5000</v>
      </c>
      <c r="F53" s="33"/>
      <c r="G53" s="79"/>
      <c r="H53" s="64" t="s">
        <v>61</v>
      </c>
      <c r="I53" s="141">
        <v>4000</v>
      </c>
      <c r="J53" s="66">
        <f t="shared" si="13"/>
        <v>0</v>
      </c>
      <c r="K53" s="80">
        <v>20000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3.5" customHeight="1" x14ac:dyDescent="0.2">
      <c r="A54" s="79"/>
      <c r="B54" s="64" t="s">
        <v>108</v>
      </c>
      <c r="C54" s="147">
        <v>1500</v>
      </c>
      <c r="D54" s="66">
        <f t="shared" si="12"/>
        <v>0</v>
      </c>
      <c r="E54" s="80">
        <v>15000</v>
      </c>
      <c r="F54" s="33"/>
      <c r="G54" s="79"/>
      <c r="H54" s="64" t="s">
        <v>62</v>
      </c>
      <c r="I54" s="141">
        <v>4000</v>
      </c>
      <c r="J54" s="66">
        <f t="shared" si="13"/>
        <v>0</v>
      </c>
      <c r="K54" s="80">
        <v>20000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3.5" customHeight="1" x14ac:dyDescent="0.2">
      <c r="A55" s="79"/>
      <c r="B55" s="64" t="s">
        <v>109</v>
      </c>
      <c r="C55" s="147">
        <v>900</v>
      </c>
      <c r="D55" s="66">
        <f t="shared" si="12"/>
        <v>0</v>
      </c>
      <c r="E55" s="80">
        <v>12000</v>
      </c>
      <c r="F55" s="33"/>
      <c r="G55" s="79"/>
      <c r="H55" s="64" t="s">
        <v>63</v>
      </c>
      <c r="I55" s="141">
        <v>300</v>
      </c>
      <c r="J55" s="66">
        <f t="shared" si="13"/>
        <v>0</v>
      </c>
      <c r="K55" s="80">
        <v>1500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3.5" customHeight="1" x14ac:dyDescent="0.2">
      <c r="A56" s="79"/>
      <c r="B56" s="64" t="s">
        <v>107</v>
      </c>
      <c r="C56" s="147">
        <v>800</v>
      </c>
      <c r="D56" s="66">
        <f t="shared" si="12"/>
        <v>0</v>
      </c>
      <c r="E56" s="80">
        <v>8000</v>
      </c>
      <c r="F56" s="33"/>
      <c r="G56" s="79"/>
      <c r="H56" s="64" t="s">
        <v>64</v>
      </c>
      <c r="I56" s="141">
        <v>600</v>
      </c>
      <c r="J56" s="66">
        <f t="shared" si="13"/>
        <v>0</v>
      </c>
      <c r="K56" s="80">
        <v>5000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3.5" customHeight="1" x14ac:dyDescent="0.2">
      <c r="A57" s="79"/>
      <c r="B57" s="64" t="s">
        <v>110</v>
      </c>
      <c r="C57" s="147">
        <v>600</v>
      </c>
      <c r="D57" s="66">
        <f t="shared" si="12"/>
        <v>0</v>
      </c>
      <c r="E57" s="80">
        <v>8000</v>
      </c>
      <c r="F57" s="34"/>
      <c r="G57" s="79"/>
      <c r="H57" s="64" t="s">
        <v>65</v>
      </c>
      <c r="I57" s="141">
        <v>3500</v>
      </c>
      <c r="J57" s="66">
        <f t="shared" si="13"/>
        <v>0</v>
      </c>
      <c r="K57" s="80">
        <v>8500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3.5" customHeight="1" x14ac:dyDescent="0.2">
      <c r="A58" s="79"/>
      <c r="B58" s="64" t="s">
        <v>111</v>
      </c>
      <c r="C58" s="147">
        <v>1000</v>
      </c>
      <c r="D58" s="66">
        <f t="shared" si="12"/>
        <v>0</v>
      </c>
      <c r="E58" s="80">
        <v>7000</v>
      </c>
      <c r="F58" s="35"/>
      <c r="G58" s="79"/>
      <c r="H58" s="64" t="s">
        <v>66</v>
      </c>
      <c r="I58" s="141">
        <v>3500</v>
      </c>
      <c r="J58" s="66">
        <f t="shared" si="13"/>
        <v>0</v>
      </c>
      <c r="K58" s="80">
        <v>10000</v>
      </c>
      <c r="L58" s="6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3.5" customHeight="1" thickBot="1" x14ac:dyDescent="0.25">
      <c r="A59" s="82"/>
      <c r="B59" s="83" t="s">
        <v>112</v>
      </c>
      <c r="C59" s="146">
        <v>1000</v>
      </c>
      <c r="D59" s="86">
        <f t="shared" si="12"/>
        <v>0</v>
      </c>
      <c r="E59" s="85">
        <v>7000</v>
      </c>
      <c r="F59" s="35"/>
      <c r="G59" s="79"/>
      <c r="H59" s="64" t="s">
        <v>67</v>
      </c>
      <c r="I59" s="141">
        <v>3500</v>
      </c>
      <c r="J59" s="66">
        <f t="shared" si="13"/>
        <v>0</v>
      </c>
      <c r="K59" s="80">
        <v>5000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3.5" customHeight="1" x14ac:dyDescent="0.2">
      <c r="A60" s="42"/>
      <c r="B60" s="25"/>
      <c r="C60" s="25"/>
      <c r="D60" s="25"/>
      <c r="E60" s="43"/>
      <c r="F60" s="36"/>
      <c r="G60" s="79"/>
      <c r="H60" s="64" t="s">
        <v>68</v>
      </c>
      <c r="I60" s="141">
        <v>3500</v>
      </c>
      <c r="J60" s="66">
        <f t="shared" si="13"/>
        <v>0</v>
      </c>
      <c r="K60" s="80">
        <v>5000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3.5" customHeight="1" x14ac:dyDescent="0.2">
      <c r="A61" s="42"/>
      <c r="B61" s="44"/>
      <c r="C61" s="44"/>
      <c r="D61" s="44"/>
      <c r="E61" s="43"/>
      <c r="F61" s="27"/>
      <c r="G61" s="79"/>
      <c r="H61" s="73"/>
      <c r="I61" s="74"/>
      <c r="J61" s="66">
        <f t="shared" si="13"/>
        <v>0</v>
      </c>
      <c r="K61" s="11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3.5" customHeight="1" thickBot="1" x14ac:dyDescent="0.25">
      <c r="F62" s="27"/>
      <c r="G62" s="82"/>
      <c r="H62" s="96"/>
      <c r="I62" s="91"/>
      <c r="J62" s="86">
        <f t="shared" si="13"/>
        <v>0</v>
      </c>
      <c r="K62" s="120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3.5" customHeight="1" thickBot="1" x14ac:dyDescent="0.25">
      <c r="F63" s="27"/>
      <c r="G63" s="102" t="s">
        <v>1</v>
      </c>
      <c r="H63" s="103" t="s">
        <v>69</v>
      </c>
      <c r="I63" s="103" t="s">
        <v>3</v>
      </c>
      <c r="J63" s="103" t="s">
        <v>4</v>
      </c>
      <c r="K63" s="104" t="s">
        <v>5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3.5" customHeight="1" x14ac:dyDescent="0.2">
      <c r="F64" s="27"/>
      <c r="G64" s="98"/>
      <c r="H64" s="99" t="s">
        <v>70</v>
      </c>
      <c r="I64" s="140">
        <v>1500</v>
      </c>
      <c r="J64" s="100">
        <f>+G64*I64</f>
        <v>0</v>
      </c>
      <c r="K64" s="101">
        <v>5000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3.5" customHeight="1" x14ac:dyDescent="0.2">
      <c r="F65" s="27"/>
      <c r="G65" s="79"/>
      <c r="H65" s="64" t="s">
        <v>71</v>
      </c>
      <c r="I65" s="141">
        <v>2500</v>
      </c>
      <c r="J65" s="100">
        <f t="shared" ref="J65:J71" si="14">+G65*I65</f>
        <v>0</v>
      </c>
      <c r="K65" s="80">
        <v>20000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3.5" customHeight="1" x14ac:dyDescent="0.2">
      <c r="F66" s="27"/>
      <c r="G66" s="79"/>
      <c r="H66" s="64" t="s">
        <v>72</v>
      </c>
      <c r="I66" s="141">
        <v>1500</v>
      </c>
      <c r="J66" s="100">
        <f t="shared" si="14"/>
        <v>0</v>
      </c>
      <c r="K66" s="80">
        <v>20000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3.5" customHeight="1" x14ac:dyDescent="0.2">
      <c r="A67" s="46"/>
      <c r="B67" s="47"/>
      <c r="C67" s="48"/>
      <c r="D67" s="49"/>
      <c r="E67" s="49"/>
      <c r="F67" s="27"/>
      <c r="G67" s="79"/>
      <c r="H67" s="64" t="s">
        <v>73</v>
      </c>
      <c r="I67" s="141">
        <v>1500</v>
      </c>
      <c r="J67" s="100">
        <f t="shared" si="14"/>
        <v>0</v>
      </c>
      <c r="K67" s="80">
        <v>5000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3.5" customHeight="1" x14ac:dyDescent="0.2">
      <c r="A68" s="37"/>
      <c r="B68" s="50"/>
      <c r="C68" s="51"/>
      <c r="D68" s="52"/>
      <c r="E68" s="52"/>
      <c r="F68" s="27"/>
      <c r="G68" s="79"/>
      <c r="H68" s="73"/>
      <c r="I68" s="74"/>
      <c r="J68" s="100">
        <f t="shared" si="14"/>
        <v>0</v>
      </c>
      <c r="K68" s="119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3.5" customHeight="1" x14ac:dyDescent="0.2">
      <c r="A69" s="38"/>
      <c r="B69" s="32"/>
      <c r="C69" s="53"/>
      <c r="D69" s="52"/>
      <c r="E69" s="52"/>
      <c r="F69" s="27"/>
      <c r="G69" s="79"/>
      <c r="H69" s="73"/>
      <c r="I69" s="74"/>
      <c r="J69" s="100">
        <f t="shared" si="14"/>
        <v>0</v>
      </c>
      <c r="K69" s="119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4" customHeight="1" x14ac:dyDescent="0.2">
      <c r="A70" s="39"/>
      <c r="B70" s="25"/>
      <c r="C70" s="25"/>
      <c r="D70" s="52"/>
      <c r="E70" s="52"/>
      <c r="F70" s="27"/>
      <c r="G70" s="79"/>
      <c r="H70" s="73"/>
      <c r="I70" s="69"/>
      <c r="J70" s="100">
        <f t="shared" si="14"/>
        <v>0</v>
      </c>
      <c r="K70" s="119"/>
      <c r="L70" s="7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4" customHeight="1" thickBot="1" x14ac:dyDescent="0.25">
      <c r="D71" s="54"/>
      <c r="E71" s="55"/>
      <c r="F71" s="27"/>
      <c r="G71" s="82"/>
      <c r="H71" s="96"/>
      <c r="I71" s="94"/>
      <c r="J71" s="100">
        <f t="shared" si="14"/>
        <v>0</v>
      </c>
      <c r="K71" s="120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ht="14" customHeight="1" thickBot="1" x14ac:dyDescent="0.25">
      <c r="A72" s="118"/>
      <c r="B72" s="116"/>
      <c r="C72" s="116"/>
      <c r="D72" s="116"/>
      <c r="E72" s="116"/>
      <c r="F72" s="27"/>
      <c r="G72" s="102" t="s">
        <v>1</v>
      </c>
      <c r="H72" s="132" t="s">
        <v>74</v>
      </c>
      <c r="I72" s="132" t="s">
        <v>3</v>
      </c>
      <c r="J72" s="103" t="s">
        <v>4</v>
      </c>
      <c r="K72" s="133" t="s">
        <v>5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s="12" customFormat="1" ht="14" customHeight="1" thickBot="1" x14ac:dyDescent="0.25">
      <c r="A73" s="116"/>
      <c r="B73" s="117"/>
      <c r="C73" s="117"/>
      <c r="D73" s="117"/>
      <c r="E73" s="116"/>
      <c r="F73" s="37"/>
      <c r="G73" s="76"/>
      <c r="H73" s="124"/>
      <c r="I73" s="125"/>
      <c r="J73" s="126">
        <f t="shared" ref="J73:J75" si="15">G73*I73</f>
        <v>0</v>
      </c>
      <c r="K73" s="127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4" customHeight="1" x14ac:dyDescent="0.2">
      <c r="A74" s="116"/>
      <c r="B74" s="117"/>
      <c r="C74" s="117"/>
      <c r="D74" s="117"/>
      <c r="E74" s="116"/>
      <c r="F74" s="40"/>
      <c r="G74" s="79"/>
      <c r="H74" s="117"/>
      <c r="I74" s="72"/>
      <c r="J74" s="66">
        <f t="shared" si="15"/>
        <v>0</v>
      </c>
      <c r="K74" s="95"/>
    </row>
    <row r="75" spans="1:24" ht="14" customHeight="1" thickBot="1" x14ac:dyDescent="0.25">
      <c r="A75" s="116"/>
      <c r="B75" s="117"/>
      <c r="C75" s="117"/>
      <c r="D75" s="117"/>
      <c r="E75" s="116"/>
      <c r="G75" s="82"/>
      <c r="H75" s="96"/>
      <c r="I75" s="97"/>
      <c r="J75" s="89">
        <f t="shared" si="15"/>
        <v>0</v>
      </c>
      <c r="K75" s="121"/>
    </row>
    <row r="76" spans="1:24" ht="14" customHeight="1" thickBot="1" x14ac:dyDescent="0.25">
      <c r="A76" s="116"/>
      <c r="B76" s="116"/>
      <c r="C76" s="116"/>
      <c r="D76" s="116"/>
      <c r="E76" s="116"/>
      <c r="G76" s="157"/>
      <c r="H76" s="158"/>
      <c r="I76" s="158"/>
      <c r="J76" s="131" t="s">
        <v>132</v>
      </c>
      <c r="K76" s="134"/>
    </row>
    <row r="77" spans="1:24" ht="9" customHeight="1" thickBot="1" x14ac:dyDescent="0.25">
      <c r="G77" s="157"/>
      <c r="H77" s="158"/>
      <c r="I77" s="158"/>
      <c r="J77" s="122"/>
      <c r="K77" s="123"/>
    </row>
    <row r="78" spans="1:24" x14ac:dyDescent="0.2">
      <c r="H78" s="128" t="s">
        <v>93</v>
      </c>
      <c r="I78" s="129"/>
      <c r="J78" s="130">
        <f>SUM(D7:D59,J7:J75)*G83</f>
        <v>0</v>
      </c>
    </row>
    <row r="79" spans="1:24" ht="15" customHeight="1" x14ac:dyDescent="0.2">
      <c r="A79" s="27"/>
      <c r="B79" s="27"/>
      <c r="C79" s="27"/>
      <c r="H79" s="14" t="s">
        <v>94</v>
      </c>
      <c r="I79" s="15"/>
      <c r="J79" s="58"/>
    </row>
    <row r="80" spans="1:24" ht="19.5" customHeight="1" x14ac:dyDescent="0.2">
      <c r="A80" s="3"/>
      <c r="B80" s="3"/>
      <c r="C80" s="3"/>
      <c r="H80" s="16" t="s">
        <v>78</v>
      </c>
      <c r="I80" s="17"/>
      <c r="J80" s="59">
        <f>(J78+J79)*0.19</f>
        <v>0</v>
      </c>
      <c r="L80" s="3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8.75" customHeight="1" x14ac:dyDescent="0.2">
      <c r="A81" s="3"/>
      <c r="B81" s="3"/>
      <c r="C81" s="3"/>
      <c r="H81" s="18" t="s">
        <v>95</v>
      </c>
      <c r="I81" s="19"/>
      <c r="J81" s="60">
        <f>SUM(J78:J80)</f>
        <v>0</v>
      </c>
      <c r="L81" s="8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6" thickBot="1" x14ac:dyDescent="0.25">
      <c r="A82" s="3"/>
      <c r="B82" s="3"/>
      <c r="C82" s="3"/>
      <c r="H82" s="21" t="s">
        <v>80</v>
      </c>
      <c r="I82" s="20"/>
      <c r="J82" s="61"/>
      <c r="L82" s="8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" thickBot="1" x14ac:dyDescent="0.25">
      <c r="A83" s="3"/>
      <c r="B83" s="3"/>
      <c r="C83" s="3"/>
      <c r="D83" s="114" t="s">
        <v>79</v>
      </c>
      <c r="E83" s="115"/>
      <c r="F83" s="57"/>
      <c r="G83" s="113">
        <v>1</v>
      </c>
      <c r="H83" s="22" t="s">
        <v>96</v>
      </c>
      <c r="I83" s="23"/>
      <c r="J83" s="24">
        <f>+J81+J82</f>
        <v>0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6" thickBot="1" x14ac:dyDescent="0.25">
      <c r="A84" s="3"/>
      <c r="B84" s="3"/>
      <c r="C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9" thickBot="1" x14ac:dyDescent="0.25">
      <c r="A85" s="3"/>
      <c r="B85" s="3"/>
      <c r="C85" s="3"/>
      <c r="D85" s="163" t="s">
        <v>130</v>
      </c>
      <c r="E85" s="164"/>
      <c r="F85" s="112"/>
      <c r="G85" s="159"/>
      <c r="H85" s="160"/>
      <c r="I85" s="110" t="s">
        <v>128</v>
      </c>
      <c r="J85" s="159"/>
      <c r="K85" s="160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9" thickBot="1" x14ac:dyDescent="0.25">
      <c r="A86" s="3"/>
      <c r="B86" s="3"/>
      <c r="C86" s="3"/>
      <c r="D86" s="165" t="s">
        <v>127</v>
      </c>
      <c r="E86" s="166"/>
      <c r="F86" s="56"/>
      <c r="G86" s="159"/>
      <c r="H86" s="160"/>
      <c r="I86" s="110" t="s">
        <v>129</v>
      </c>
      <c r="J86" s="159"/>
      <c r="K86" s="160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9" thickBot="1" x14ac:dyDescent="0.25">
      <c r="A87" s="3"/>
      <c r="B87" s="3"/>
      <c r="C87" s="3"/>
      <c r="D87" s="167" t="s">
        <v>131</v>
      </c>
      <c r="E87" s="168"/>
      <c r="G87" s="161"/>
      <c r="H87" s="162"/>
      <c r="I87" s="111"/>
      <c r="J87" s="111"/>
      <c r="K87" s="1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.75" customHeight="1" x14ac:dyDescent="0.2">
      <c r="A88" s="3"/>
      <c r="B88" s="3"/>
      <c r="C88" s="3"/>
      <c r="D88" s="7"/>
      <c r="E88" s="7"/>
      <c r="F88" s="7"/>
      <c r="K88" s="25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6" customHeight="1" x14ac:dyDescent="0.2">
      <c r="A89" s="3"/>
      <c r="B89" s="3"/>
      <c r="C89" s="3"/>
      <c r="D89" s="3"/>
      <c r="E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customHeight="1" x14ac:dyDescent="0.2">
      <c r="A90" s="3"/>
      <c r="B90" s="3"/>
      <c r="C90" s="3"/>
      <c r="D90" s="3"/>
      <c r="E90" s="3"/>
      <c r="F90" s="7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customHeight="1" x14ac:dyDescent="0.2">
      <c r="A91" s="3"/>
      <c r="B91" s="3"/>
      <c r="C91" s="3"/>
      <c r="D91" s="3"/>
      <c r="E91" s="3"/>
      <c r="F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customHeight="1" x14ac:dyDescent="0.2">
      <c r="A92" s="3"/>
      <c r="B92" s="3"/>
      <c r="C92" s="3"/>
      <c r="D92" s="3"/>
      <c r="E92" s="3"/>
      <c r="F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customHeight="1" x14ac:dyDescent="0.2">
      <c r="A93" s="3"/>
      <c r="B93" s="3"/>
      <c r="C93" s="3"/>
      <c r="D93" s="3"/>
      <c r="E93" s="3"/>
      <c r="F93" s="3"/>
      <c r="K93" s="62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customHeight="1" x14ac:dyDescent="0.2">
      <c r="A94" s="3"/>
      <c r="B94" s="3"/>
      <c r="C94" s="3"/>
      <c r="D94" s="3"/>
      <c r="E94" s="3"/>
      <c r="F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2.75" customHeight="1" x14ac:dyDescent="0.2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2.75" customHeight="1" x14ac:dyDescent="0.2"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4:24" ht="12.75" customHeight="1" x14ac:dyDescent="0.2"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4:24" ht="15" customHeight="1" x14ac:dyDescent="0.2">
      <c r="D978" s="3"/>
      <c r="E978" s="3"/>
      <c r="F978" s="3"/>
      <c r="G978" s="3"/>
      <c r="H978" s="3"/>
      <c r="I978" s="3"/>
      <c r="J978" s="3"/>
      <c r="K978" s="3"/>
    </row>
    <row r="979" spans="4:24" ht="15" customHeight="1" x14ac:dyDescent="0.2">
      <c r="D979" s="3"/>
      <c r="E979" s="3"/>
      <c r="F979" s="3"/>
      <c r="G979" s="3"/>
      <c r="H979" s="3"/>
      <c r="I979" s="3"/>
      <c r="J979" s="3"/>
      <c r="K979" s="3"/>
    </row>
    <row r="980" spans="4:24" ht="15" customHeight="1" x14ac:dyDescent="0.2">
      <c r="F980" s="3"/>
      <c r="G980" s="3"/>
      <c r="H980" s="3"/>
      <c r="I980" s="3"/>
      <c r="J980" s="3"/>
      <c r="K980" s="3"/>
    </row>
    <row r="981" spans="4:24" ht="15" customHeight="1" x14ac:dyDescent="0.2">
      <c r="F981" s="3"/>
      <c r="G981" s="3"/>
      <c r="H981" s="3"/>
      <c r="I981" s="3"/>
      <c r="J981" s="3"/>
      <c r="K981" s="3"/>
    </row>
    <row r="982" spans="4:24" ht="15" customHeight="1" x14ac:dyDescent="0.2">
      <c r="G982" s="3"/>
      <c r="H982" s="3"/>
      <c r="I982" s="3"/>
      <c r="J982" s="3"/>
      <c r="K982" s="3"/>
    </row>
    <row r="983" spans="4:24" ht="15" customHeight="1" x14ac:dyDescent="0.2">
      <c r="G983" s="3"/>
      <c r="H983" s="3"/>
      <c r="I983" s="3"/>
      <c r="J983" s="3"/>
      <c r="K983" s="3"/>
    </row>
    <row r="984" spans="4:24" ht="15" customHeight="1" x14ac:dyDescent="0.2">
      <c r="G984" s="3"/>
      <c r="H984" s="3"/>
      <c r="I984" s="3"/>
      <c r="J984" s="3"/>
      <c r="K984" s="3"/>
    </row>
    <row r="985" spans="4:24" ht="15" customHeight="1" x14ac:dyDescent="0.2">
      <c r="G985" s="3"/>
      <c r="H985" s="3"/>
      <c r="I985" s="3"/>
      <c r="J985" s="3"/>
      <c r="K985" s="3"/>
    </row>
    <row r="986" spans="4:24" ht="15" customHeight="1" x14ac:dyDescent="0.2">
      <c r="G986" s="3"/>
      <c r="H986" s="3"/>
      <c r="I986" s="3"/>
      <c r="J986" s="3"/>
      <c r="K986" s="3"/>
    </row>
    <row r="987" spans="4:24" ht="15" customHeight="1" x14ac:dyDescent="0.2">
      <c r="H987" s="3"/>
      <c r="I987" s="3"/>
      <c r="J987" s="3"/>
    </row>
  </sheetData>
  <sheetProtection algorithmName="SHA-512" hashValue="QwGWGIsaRAqEXsog+x/rLzFz1miO5mxjbIbTFSpp1A+SBkCmi9ctXhuGsrkGJoE2KbPbQ/zwtyizhUHdtLN3NA==" saltValue="CcHocoiR/3uBggCzG9ccjQ==" spinCount="100000" sheet="1" scenarios="1" selectLockedCells="1"/>
  <mergeCells count="15">
    <mergeCell ref="D85:E85"/>
    <mergeCell ref="J85:K85"/>
    <mergeCell ref="D86:E86"/>
    <mergeCell ref="D87:E87"/>
    <mergeCell ref="G77:I77"/>
    <mergeCell ref="G76:I76"/>
    <mergeCell ref="G86:H86"/>
    <mergeCell ref="J86:K86"/>
    <mergeCell ref="G87:H87"/>
    <mergeCell ref="G85:H85"/>
    <mergeCell ref="A1:K1"/>
    <mergeCell ref="L1:M1"/>
    <mergeCell ref="A2:K2"/>
    <mergeCell ref="A3:K3"/>
    <mergeCell ref="B4:H4"/>
  </mergeCells>
  <hyperlinks>
    <hyperlink ref="A3" r:id="rId1" xr:uid="{00000000-0004-0000-0000-000000000000}"/>
  </hyperlinks>
  <pageMargins left="0.7" right="0.7" top="0.75" bottom="0.75" header="0" footer="0"/>
  <pageSetup scale="52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Precios</vt:lpstr>
      <vt:lpstr>'Lista de Precios'!Área_de_impresión</vt:lpstr>
    </vt:vector>
  </TitlesOfParts>
  <Manager/>
  <Company>Ulala Arriendos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Figueroa</dc:creator>
  <cp:keywords/>
  <dc:description/>
  <cp:lastModifiedBy>Pia Cortez</cp:lastModifiedBy>
  <cp:lastPrinted>2024-09-02T02:38:17Z</cp:lastPrinted>
  <dcterms:created xsi:type="dcterms:W3CDTF">2011-06-24T13:37:56Z</dcterms:created>
  <dcterms:modified xsi:type="dcterms:W3CDTF">2024-09-05T19:54:05Z</dcterms:modified>
  <cp:category/>
</cp:coreProperties>
</file>